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-120" yWindow="5205" windowWidth="15480" windowHeight="3450" tabRatio="696"/>
  </bookViews>
  <sheets>
    <sheet name="工種別内訳表定義" sheetId="17" r:id="rId1"/>
    <sheet name="内訳表定義" sheetId="10" r:id="rId2"/>
    <sheet name="単価表定義" sheetId="11" r:id="rId3"/>
    <sheet name="帳票イメージ工種別内訳" sheetId="13" r:id="rId4"/>
    <sheet name="帳票イメージ" sheetId="8" r:id="rId5"/>
  </sheets>
  <definedNames>
    <definedName name="_xlnm.Print_Area" localSheetId="2">単価表定義!$S$2:$AA$45</definedName>
    <definedName name="_xlnm.Print_Area" localSheetId="3">帳票イメージ工種別内訳!$A$1:$CL$80</definedName>
  </definedNames>
  <calcPr calcId="125725"/>
</workbook>
</file>

<file path=xl/calcChain.xml><?xml version="1.0" encoding="utf-8"?>
<calcChain xmlns="http://schemas.openxmlformats.org/spreadsheetml/2006/main">
  <c r="BH46" i="13"/>
  <c r="BH47"/>
  <c r="BH48"/>
  <c r="BH49"/>
  <c r="BH50"/>
  <c r="BH51"/>
  <c r="BH52"/>
  <c r="BH53"/>
  <c r="BH54"/>
  <c r="BH55"/>
  <c r="BH56"/>
  <c r="BH57"/>
  <c r="BH58"/>
  <c r="BH59"/>
  <c r="BH60"/>
  <c r="BH61"/>
  <c r="BH62"/>
  <c r="BH63"/>
  <c r="BH64"/>
  <c r="BH65"/>
  <c r="BH66"/>
  <c r="BH67"/>
  <c r="BH68"/>
  <c r="BH69"/>
  <c r="BH70"/>
  <c r="BH71"/>
  <c r="BH72"/>
  <c r="BH73"/>
  <c r="BH74"/>
  <c r="BH75"/>
  <c r="BH76"/>
  <c r="BH45"/>
  <c r="BH13"/>
  <c r="BH14"/>
  <c r="BH15"/>
  <c r="BH16"/>
  <c r="BH17"/>
  <c r="BH18"/>
  <c r="BH19"/>
  <c r="BH20"/>
  <c r="BH21"/>
  <c r="BH22"/>
  <c r="BH23"/>
  <c r="BH24"/>
  <c r="BH25"/>
  <c r="BH26"/>
  <c r="BH27"/>
  <c r="BH28"/>
  <c r="BH29"/>
  <c r="BH30"/>
  <c r="BH31"/>
  <c r="BH32"/>
  <c r="BH33"/>
  <c r="BH34"/>
  <c r="BH35"/>
  <c r="BH36"/>
  <c r="BH37"/>
  <c r="BH12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45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12"/>
  <c r="AT76"/>
  <c r="AT75"/>
  <c r="AT74"/>
  <c r="AT73"/>
  <c r="AT72"/>
  <c r="AT71"/>
  <c r="AT70"/>
  <c r="AT69"/>
  <c r="AT68"/>
  <c r="AT67"/>
  <c r="AT66"/>
  <c r="AT65"/>
  <c r="AT64"/>
  <c r="AT63"/>
  <c r="AT62"/>
  <c r="AT61"/>
  <c r="AT60"/>
  <c r="AT59"/>
  <c r="AT58"/>
  <c r="AT57"/>
  <c r="AT56"/>
  <c r="AT55"/>
  <c r="AT54"/>
  <c r="AT52"/>
  <c r="AT51"/>
  <c r="AT50"/>
  <c r="AT49"/>
  <c r="AT48"/>
  <c r="AT47"/>
  <c r="AT46"/>
  <c r="AT37"/>
  <c r="AT36"/>
  <c r="AT35"/>
  <c r="AT34"/>
  <c r="AT33"/>
  <c r="AT32"/>
  <c r="AT31"/>
  <c r="AT30"/>
  <c r="AT29"/>
  <c r="AT28"/>
  <c r="AT27"/>
  <c r="AT26"/>
  <c r="AT25"/>
  <c r="AT24"/>
  <c r="AT23"/>
  <c r="AT22"/>
  <c r="AT21"/>
  <c r="AT20"/>
  <c r="AT19"/>
  <c r="AT18"/>
  <c r="AT17"/>
  <c r="AT16"/>
  <c r="AT15"/>
  <c r="AT14"/>
  <c r="AT13"/>
  <c r="AT45"/>
  <c r="BF46"/>
  <c r="BF47"/>
  <c r="BF48"/>
  <c r="BF49"/>
  <c r="BF50"/>
  <c r="BF51"/>
  <c r="BF52"/>
  <c r="BF53"/>
  <c r="BF54"/>
  <c r="BF55"/>
  <c r="BF56"/>
  <c r="BF57"/>
  <c r="BF58"/>
  <c r="BF59"/>
  <c r="BF60"/>
  <c r="BF61"/>
  <c r="BF62"/>
  <c r="BF63"/>
  <c r="BF64"/>
  <c r="BF65"/>
  <c r="BF66"/>
  <c r="BF67"/>
  <c r="BF68"/>
  <c r="BF69"/>
  <c r="BF70"/>
  <c r="BF71"/>
  <c r="BF72"/>
  <c r="BF73"/>
  <c r="BF74"/>
  <c r="BF75"/>
  <c r="BF76"/>
  <c r="BF45"/>
  <c r="BF13"/>
  <c r="BF14"/>
  <c r="BF15"/>
  <c r="BF16"/>
  <c r="BF17"/>
  <c r="BF18"/>
  <c r="BF19"/>
  <c r="BF20"/>
  <c r="BF21"/>
  <c r="BF22"/>
  <c r="BF23"/>
  <c r="BF24"/>
  <c r="BF25"/>
  <c r="BF26"/>
  <c r="BF27"/>
  <c r="BF28"/>
  <c r="BF29"/>
  <c r="BF30"/>
  <c r="BF31"/>
  <c r="BF32"/>
  <c r="BF33"/>
  <c r="BF34"/>
  <c r="BF35"/>
  <c r="BF36"/>
  <c r="BF37"/>
  <c r="BF12"/>
  <c r="AT53"/>
  <c r="AT12"/>
  <c r="AO46"/>
  <c r="AO47"/>
  <c r="AO48"/>
  <c r="AO49"/>
  <c r="AO50"/>
  <c r="AO51"/>
  <c r="AO52"/>
  <c r="AO53"/>
  <c r="AO54"/>
  <c r="AO55"/>
  <c r="AO56"/>
  <c r="AO57"/>
  <c r="AO58"/>
  <c r="AO59"/>
  <c r="AO60"/>
  <c r="AO61"/>
  <c r="AO62"/>
  <c r="AO63"/>
  <c r="AO64"/>
  <c r="AO65"/>
  <c r="AO66"/>
  <c r="AO67"/>
  <c r="AO68"/>
  <c r="AO69"/>
  <c r="AO70"/>
  <c r="AO71"/>
  <c r="AO72"/>
  <c r="AO73"/>
  <c r="AO74"/>
  <c r="AO75"/>
  <c r="AO76"/>
  <c r="AO45"/>
  <c r="AO13"/>
  <c r="AO14"/>
  <c r="AO15"/>
  <c r="AO16"/>
  <c r="AO17"/>
  <c r="AO18"/>
  <c r="AO19"/>
  <c r="AO20"/>
  <c r="AO21"/>
  <c r="AO22"/>
  <c r="AO23"/>
  <c r="AO24"/>
  <c r="AO25"/>
  <c r="AO26"/>
  <c r="AO27"/>
  <c r="AO28"/>
  <c r="AO29"/>
  <c r="AO30"/>
  <c r="AO31"/>
  <c r="AO32"/>
  <c r="AO33"/>
  <c r="AO34"/>
  <c r="AO35"/>
  <c r="AO36"/>
  <c r="AO37"/>
  <c r="AO12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45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12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I76"/>
  <c r="H76"/>
  <c r="G76"/>
  <c r="I75"/>
  <c r="H75"/>
  <c r="G75"/>
  <c r="I74"/>
  <c r="H74"/>
  <c r="G74"/>
  <c r="I73"/>
  <c r="H73"/>
  <c r="G73"/>
  <c r="I72"/>
  <c r="H72"/>
  <c r="G72"/>
  <c r="I71"/>
  <c r="H71"/>
  <c r="G71"/>
  <c r="I70"/>
  <c r="H70"/>
  <c r="G70"/>
  <c r="I69"/>
  <c r="H69"/>
  <c r="G69"/>
  <c r="I68"/>
  <c r="H68"/>
  <c r="G68"/>
  <c r="I67"/>
  <c r="H67"/>
  <c r="G67"/>
  <c r="I66"/>
  <c r="H66"/>
  <c r="G66"/>
  <c r="I65"/>
  <c r="H65"/>
  <c r="G65"/>
  <c r="I64"/>
  <c r="H64"/>
  <c r="G64"/>
  <c r="I63"/>
  <c r="H63"/>
  <c r="G63"/>
  <c r="I62"/>
  <c r="H62"/>
  <c r="G62"/>
  <c r="I61"/>
  <c r="H61"/>
  <c r="G61"/>
  <c r="I60"/>
  <c r="H60"/>
  <c r="G60"/>
  <c r="I59"/>
  <c r="H59"/>
  <c r="G59"/>
  <c r="I58"/>
  <c r="H58"/>
  <c r="G58"/>
  <c r="I57"/>
  <c r="H57"/>
  <c r="G57"/>
  <c r="I56"/>
  <c r="H56"/>
  <c r="G56"/>
  <c r="I55"/>
  <c r="H55"/>
  <c r="G55"/>
  <c r="I54"/>
  <c r="H54"/>
  <c r="G54"/>
  <c r="I53"/>
  <c r="H53"/>
  <c r="G53"/>
  <c r="I52"/>
  <c r="H52"/>
  <c r="G52"/>
  <c r="I51"/>
  <c r="H51"/>
  <c r="G51"/>
  <c r="I50"/>
  <c r="H50"/>
  <c r="G50"/>
  <c r="I49"/>
  <c r="H49"/>
  <c r="G49"/>
  <c r="I48"/>
  <c r="H48"/>
  <c r="G48"/>
  <c r="I47"/>
  <c r="H47"/>
  <c r="G47"/>
  <c r="I46"/>
  <c r="H46"/>
  <c r="G46"/>
  <c r="I45"/>
  <c r="H45"/>
  <c r="G45"/>
  <c r="I37"/>
  <c r="H37"/>
  <c r="G37"/>
  <c r="I36"/>
  <c r="H36"/>
  <c r="G36"/>
  <c r="I35"/>
  <c r="H35"/>
  <c r="G35"/>
  <c r="I34"/>
  <c r="H34"/>
  <c r="G34"/>
  <c r="I33"/>
  <c r="H33"/>
  <c r="G33"/>
  <c r="I32"/>
  <c r="H32"/>
  <c r="G32"/>
  <c r="I31"/>
  <c r="H31"/>
  <c r="G31"/>
  <c r="I30"/>
  <c r="H30"/>
  <c r="G30"/>
  <c r="I29"/>
  <c r="H29"/>
  <c r="G29"/>
  <c r="I28"/>
  <c r="H28"/>
  <c r="G28"/>
  <c r="I27"/>
  <c r="H27"/>
  <c r="G27"/>
  <c r="I26"/>
  <c r="H26"/>
  <c r="G26"/>
  <c r="I25"/>
  <c r="H25"/>
  <c r="G25"/>
  <c r="I24"/>
  <c r="H24"/>
  <c r="G24"/>
  <c r="I23"/>
  <c r="H23"/>
  <c r="G23"/>
  <c r="I22"/>
  <c r="H22"/>
  <c r="G22"/>
  <c r="I21"/>
  <c r="H21"/>
  <c r="G21"/>
  <c r="I20"/>
  <c r="H20"/>
  <c r="G20"/>
  <c r="I19"/>
  <c r="H19"/>
  <c r="G19"/>
  <c r="I18"/>
  <c r="H18"/>
  <c r="G18"/>
  <c r="I17"/>
  <c r="H17"/>
  <c r="G17"/>
  <c r="I16"/>
  <c r="H16"/>
  <c r="G16"/>
  <c r="I15"/>
  <c r="H15"/>
  <c r="G15"/>
  <c r="I14"/>
  <c r="H14"/>
  <c r="G14"/>
  <c r="I13"/>
  <c r="H13"/>
  <c r="G13"/>
  <c r="I12"/>
  <c r="H12"/>
  <c r="G12"/>
  <c r="G8" i="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</calcChain>
</file>

<file path=xl/sharedStrings.xml><?xml version="1.0" encoding="utf-8"?>
<sst xmlns="http://schemas.openxmlformats.org/spreadsheetml/2006/main" count="895" uniqueCount="354">
  <si>
    <t>項目名</t>
    <rPh sb="0" eb="2">
      <t>コウモク</t>
    </rPh>
    <rPh sb="2" eb="3">
      <t>メイ</t>
    </rPh>
    <phoneticPr fontId="2"/>
  </si>
  <si>
    <t>内訳表</t>
    <rPh sb="0" eb="2">
      <t>ウチワケ</t>
    </rPh>
    <rPh sb="2" eb="3">
      <t>ヒョウ</t>
    </rPh>
    <phoneticPr fontId="2"/>
  </si>
  <si>
    <t>表示幅</t>
    <rPh sb="0" eb="3">
      <t>ヒョウジハバ</t>
    </rPh>
    <phoneticPr fontId="2"/>
  </si>
  <si>
    <t>ヘダー</t>
    <phoneticPr fontId="2"/>
  </si>
  <si>
    <t>名称1</t>
    <rPh sb="0" eb="2">
      <t>メイショウ</t>
    </rPh>
    <phoneticPr fontId="2"/>
  </si>
  <si>
    <t>名称2</t>
    <rPh sb="0" eb="2">
      <t>メイショウ</t>
    </rPh>
    <phoneticPr fontId="2"/>
  </si>
  <si>
    <t>規格1</t>
    <rPh sb="0" eb="2">
      <t>キカク</t>
    </rPh>
    <phoneticPr fontId="2"/>
  </si>
  <si>
    <t>規格2</t>
    <rPh sb="0" eb="2">
      <t>キカク</t>
    </rPh>
    <phoneticPr fontId="2"/>
  </si>
  <si>
    <t>数量1</t>
    <rPh sb="0" eb="2">
      <t>スウリョウ</t>
    </rPh>
    <phoneticPr fontId="2"/>
  </si>
  <si>
    <t>単位1</t>
    <rPh sb="0" eb="2">
      <t>タンイ</t>
    </rPh>
    <phoneticPr fontId="2"/>
  </si>
  <si>
    <t>単位2</t>
    <rPh sb="0" eb="2">
      <t>タンイ</t>
    </rPh>
    <phoneticPr fontId="2"/>
  </si>
  <si>
    <t>単価1</t>
    <rPh sb="0" eb="2">
      <t>タンカ</t>
    </rPh>
    <phoneticPr fontId="2"/>
  </si>
  <si>
    <t>金額1</t>
    <rPh sb="0" eb="2">
      <t>キンガク</t>
    </rPh>
    <phoneticPr fontId="2"/>
  </si>
  <si>
    <t>金額2</t>
    <rPh sb="0" eb="2">
      <t>キンガク</t>
    </rPh>
    <phoneticPr fontId="2"/>
  </si>
  <si>
    <t>明細</t>
    <rPh sb="0" eb="2">
      <t>メイサイ</t>
    </rPh>
    <phoneticPr fontId="2"/>
  </si>
  <si>
    <t>内訳表名1</t>
    <rPh sb="0" eb="2">
      <t>ウチワケ</t>
    </rPh>
    <rPh sb="2" eb="3">
      <t>ヒョウ</t>
    </rPh>
    <rPh sb="3" eb="4">
      <t>メイ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</si>
  <si>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</si>
  <si>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</si>
  <si>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</si>
  <si>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</si>
  <si>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</si>
  <si>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</si>
  <si>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</si>
  <si>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</si>
  <si>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</si>
  <si>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</si>
  <si>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</si>
  <si>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</si>
  <si>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</si>
  <si>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</si>
  <si>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</si>
  <si>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</si>
  <si>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</si>
  <si>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</si>
  <si>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</si>
  <si>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T</t>
    <phoneticPr fontId="2"/>
  </si>
  <si>
    <t>U</t>
    <phoneticPr fontId="2"/>
  </si>
  <si>
    <t>V</t>
    <phoneticPr fontId="2"/>
  </si>
  <si>
    <t>X</t>
    <phoneticPr fontId="2"/>
  </si>
  <si>
    <t>Y</t>
    <phoneticPr fontId="2"/>
  </si>
  <si>
    <t>Z</t>
    <phoneticPr fontId="2"/>
  </si>
  <si>
    <t>W</t>
    <phoneticPr fontId="2"/>
  </si>
  <si>
    <t>コード</t>
    <phoneticPr fontId="2"/>
  </si>
  <si>
    <t>明細予備情報1</t>
    <rPh sb="0" eb="2">
      <t>メイサイ</t>
    </rPh>
    <rPh sb="2" eb="4">
      <t>ヨビ</t>
    </rPh>
    <rPh sb="4" eb="6">
      <t>ジョウホウ</t>
    </rPh>
    <phoneticPr fontId="2"/>
  </si>
  <si>
    <t>明細予備情報2</t>
    <rPh sb="0" eb="2">
      <t>メイサイ</t>
    </rPh>
    <rPh sb="2" eb="4">
      <t>ヨビ</t>
    </rPh>
    <rPh sb="4" eb="6">
      <t>ジョウホウ</t>
    </rPh>
    <phoneticPr fontId="2"/>
  </si>
  <si>
    <t>種目1</t>
    <rPh sb="0" eb="2">
      <t>シュモク</t>
    </rPh>
    <phoneticPr fontId="2"/>
  </si>
  <si>
    <t>種目2</t>
    <rPh sb="0" eb="2">
      <t>シュモク</t>
    </rPh>
    <phoneticPr fontId="2"/>
  </si>
  <si>
    <t>形状寸法1</t>
    <rPh sb="0" eb="2">
      <t>ケイジョウ</t>
    </rPh>
    <rPh sb="2" eb="4">
      <t>スンポウ</t>
    </rPh>
    <phoneticPr fontId="2"/>
  </si>
  <si>
    <t>形状寸法2</t>
    <rPh sb="0" eb="2">
      <t>ケイジョウ</t>
    </rPh>
    <rPh sb="2" eb="4">
      <t>スンポウ</t>
    </rPh>
    <phoneticPr fontId="2"/>
  </si>
  <si>
    <t>Q</t>
    <phoneticPr fontId="2"/>
  </si>
  <si>
    <t>数字</t>
    <rPh sb="0" eb="2">
      <t>スウジ</t>
    </rPh>
    <phoneticPr fontId="2"/>
  </si>
  <si>
    <t>×</t>
    <phoneticPr fontId="2"/>
  </si>
  <si>
    <t>○</t>
    <phoneticPr fontId="2"/>
  </si>
  <si>
    <t>×</t>
    <phoneticPr fontId="2"/>
  </si>
  <si>
    <t>B</t>
    <phoneticPr fontId="2"/>
  </si>
  <si>
    <t>E</t>
    <phoneticPr fontId="2"/>
  </si>
  <si>
    <t>特殊な処理</t>
    <rPh sb="0" eb="2">
      <t>トクシュ</t>
    </rPh>
    <rPh sb="3" eb="5">
      <t>ショリ</t>
    </rPh>
    <phoneticPr fontId="2"/>
  </si>
  <si>
    <t>特殊な処理の説明</t>
    <rPh sb="0" eb="2">
      <t>トクシュ</t>
    </rPh>
    <rPh sb="3" eb="5">
      <t>ショリ</t>
    </rPh>
    <rPh sb="6" eb="8">
      <t>セツメイ</t>
    </rPh>
    <phoneticPr fontId="2"/>
  </si>
  <si>
    <t>１または２</t>
    <phoneticPr fontId="2"/>
  </si>
  <si>
    <t>当初１又は変更２どちらかを表示</t>
    <rPh sb="0" eb="2">
      <t>トウショ</t>
    </rPh>
    <rPh sb="3" eb="4">
      <t>マタ</t>
    </rPh>
    <rPh sb="5" eb="7">
      <t>ヘンコウ</t>
    </rPh>
    <rPh sb="13" eb="15">
      <t>ヒョウジ</t>
    </rPh>
    <phoneticPr fontId="2"/>
  </si>
  <si>
    <t>付け替えが行われているときこれを適用。コードと明細予備情報のセルの指定が必要</t>
  </si>
  <si>
    <t>付け替えが行われているときこれを適用。コードと明細予備情報のセルの指定が必要</t>
    <rPh sb="0" eb="1">
      <t>ツ</t>
    </rPh>
    <rPh sb="2" eb="3">
      <t>カ</t>
    </rPh>
    <rPh sb="5" eb="6">
      <t>オコナ</t>
    </rPh>
    <rPh sb="16" eb="18">
      <t>テキヨウ</t>
    </rPh>
    <rPh sb="23" eb="25">
      <t>メイサイ</t>
    </rPh>
    <rPh sb="25" eb="27">
      <t>ヨビ</t>
    </rPh>
    <rPh sb="27" eb="29">
      <t>ジョウホウ</t>
    </rPh>
    <rPh sb="33" eb="35">
      <t>シテイ</t>
    </rPh>
    <rPh sb="36" eb="38">
      <t>ヒツヨウ</t>
    </rPh>
    <phoneticPr fontId="2"/>
  </si>
  <si>
    <t>ヘダーコード項目の指定に必要な項目</t>
    <rPh sb="6" eb="8">
      <t>コウモク</t>
    </rPh>
    <rPh sb="9" eb="11">
      <t>シテイ</t>
    </rPh>
    <rPh sb="12" eb="14">
      <t>ヒツヨウ</t>
    </rPh>
    <rPh sb="15" eb="17">
      <t>コウモク</t>
    </rPh>
    <phoneticPr fontId="2"/>
  </si>
  <si>
    <t>書出シート名</t>
    <rPh sb="0" eb="2">
      <t>カキダ</t>
    </rPh>
    <rPh sb="5" eb="6">
      <t>メイ</t>
    </rPh>
    <phoneticPr fontId="2"/>
  </si>
  <si>
    <t>作成シート名</t>
    <rPh sb="0" eb="2">
      <t>サクセイ</t>
    </rPh>
    <rPh sb="5" eb="6">
      <t>メイ</t>
    </rPh>
    <phoneticPr fontId="2"/>
  </si>
  <si>
    <t>値</t>
    <rPh sb="0" eb="1">
      <t>アタイ</t>
    </rPh>
    <phoneticPr fontId="2"/>
  </si>
  <si>
    <t>１明細当りの行数</t>
    <rPh sb="1" eb="3">
      <t>メイサイ</t>
    </rPh>
    <rPh sb="3" eb="4">
      <t>アタ</t>
    </rPh>
    <rPh sb="6" eb="8">
      <t>ギョウスウ</t>
    </rPh>
    <phoneticPr fontId="2"/>
  </si>
  <si>
    <t>ヘダーの行数</t>
    <rPh sb="4" eb="6">
      <t>ギョウスウ</t>
    </rPh>
    <phoneticPr fontId="2"/>
  </si>
  <si>
    <t>フッターの行数</t>
    <rPh sb="5" eb="7">
      <t>ギョウスウ</t>
    </rPh>
    <phoneticPr fontId="2"/>
  </si>
  <si>
    <t>内訳表</t>
    <phoneticPr fontId="2"/>
  </si>
  <si>
    <t>１ページの明細行数</t>
    <rPh sb="5" eb="7">
      <t>メイサイ</t>
    </rPh>
    <rPh sb="7" eb="9">
      <t>ギョウスウ</t>
    </rPh>
    <phoneticPr fontId="2"/>
  </si>
  <si>
    <t>※セルの開始位置は固定です。注意してください。</t>
    <rPh sb="4" eb="6">
      <t>カイシ</t>
    </rPh>
    <rPh sb="6" eb="8">
      <t>イチ</t>
    </rPh>
    <rPh sb="9" eb="11">
      <t>コテイ</t>
    </rPh>
    <rPh sb="14" eb="16">
      <t>チュウイ</t>
    </rPh>
    <phoneticPr fontId="2"/>
  </si>
  <si>
    <t>帳票イメージシート名</t>
  </si>
  <si>
    <t>帳票イメージ範囲</t>
  </si>
  <si>
    <t>帳票イメージ</t>
  </si>
  <si>
    <t>行</t>
    <rPh sb="0" eb="1">
      <t>ギョウ</t>
    </rPh>
    <phoneticPr fontId="2"/>
  </si>
  <si>
    <t>行の高さ</t>
    <rPh sb="0" eb="1">
      <t>ギョウ</t>
    </rPh>
    <rPh sb="2" eb="3">
      <t>タカ</t>
    </rPh>
    <phoneticPr fontId="2"/>
  </si>
  <si>
    <t>１または２</t>
  </si>
  <si>
    <t>フッター項目は表題として扱います</t>
    <rPh sb="4" eb="6">
      <t>コウモク</t>
    </rPh>
    <rPh sb="7" eb="9">
      <t>ヒョウダイ</t>
    </rPh>
    <rPh sb="12" eb="13">
      <t>アツカ</t>
    </rPh>
    <phoneticPr fontId="2"/>
  </si>
  <si>
    <t>ヘダー開始列</t>
    <rPh sb="3" eb="5">
      <t>カイシ</t>
    </rPh>
    <rPh sb="5" eb="6">
      <t>レツ</t>
    </rPh>
    <phoneticPr fontId="2"/>
  </si>
  <si>
    <t>明細開始列</t>
    <rPh sb="0" eb="2">
      <t>メイサイ</t>
    </rPh>
    <rPh sb="2" eb="4">
      <t>カイシ</t>
    </rPh>
    <rPh sb="4" eb="5">
      <t>レツ</t>
    </rPh>
    <phoneticPr fontId="2"/>
  </si>
  <si>
    <t>A</t>
    <phoneticPr fontId="2"/>
  </si>
  <si>
    <t>書出しシートヘダー項目の書出し列</t>
    <rPh sb="0" eb="2">
      <t>カキダ</t>
    </rPh>
    <rPh sb="9" eb="11">
      <t>コウモク</t>
    </rPh>
    <rPh sb="12" eb="14">
      <t>カキダ</t>
    </rPh>
    <rPh sb="15" eb="16">
      <t>レツ</t>
    </rPh>
    <phoneticPr fontId="2"/>
  </si>
  <si>
    <t>書出しシート明細項目の書出し列</t>
    <rPh sb="6" eb="8">
      <t>メイサイ</t>
    </rPh>
    <phoneticPr fontId="2"/>
  </si>
  <si>
    <t>ｺｰﾄﾞ1</t>
    <phoneticPr fontId="2"/>
  </si>
  <si>
    <t>ｺｰﾄﾞ2</t>
    <phoneticPr fontId="2"/>
  </si>
  <si>
    <t>ｺｰﾄﾞ1</t>
    <phoneticPr fontId="2"/>
  </si>
  <si>
    <t>J</t>
    <phoneticPr fontId="2"/>
  </si>
  <si>
    <t>コード+表内ページ</t>
    <rPh sb="4" eb="6">
      <t>ヒョウナイ</t>
    </rPh>
    <phoneticPr fontId="2"/>
  </si>
  <si>
    <t>-</t>
    <phoneticPr fontId="2"/>
  </si>
  <si>
    <t>計算は、イメージの式を使用します。合計は明細合計行を作ります</t>
    <rPh sb="0" eb="2">
      <t>ケイサン</t>
    </rPh>
    <rPh sb="9" eb="10">
      <t>シキ</t>
    </rPh>
    <rPh sb="11" eb="13">
      <t>シヨウ</t>
    </rPh>
    <rPh sb="17" eb="19">
      <t>ゴウケイ</t>
    </rPh>
    <rPh sb="20" eb="22">
      <t>メイサイ</t>
    </rPh>
    <rPh sb="22" eb="24">
      <t>ゴウケイ</t>
    </rPh>
    <rPh sb="24" eb="25">
      <t>ギョウ</t>
    </rPh>
    <rPh sb="26" eb="27">
      <t>ツク</t>
    </rPh>
    <phoneticPr fontId="2"/>
  </si>
  <si>
    <t>文字列</t>
    <rPh sb="0" eb="3">
      <t>モジレツ</t>
    </rPh>
    <phoneticPr fontId="2"/>
  </si>
  <si>
    <t>×</t>
    <phoneticPr fontId="2"/>
  </si>
  <si>
    <t>文字列合計</t>
    <rPh sb="0" eb="3">
      <t>モジレツ</t>
    </rPh>
    <rPh sb="3" eb="5">
      <t>ゴウケイ</t>
    </rPh>
    <phoneticPr fontId="2"/>
  </si>
  <si>
    <t>合計行に任意の文字列を表示します。文字列はエクセル側の項目名が採用されます</t>
    <rPh sb="0" eb="2">
      <t>ゴウケイ</t>
    </rPh>
    <rPh sb="2" eb="3">
      <t>ギョウ</t>
    </rPh>
    <rPh sb="4" eb="6">
      <t>ニンイ</t>
    </rPh>
    <rPh sb="7" eb="10">
      <t>モジレツ</t>
    </rPh>
    <rPh sb="11" eb="13">
      <t>ヒョウジ</t>
    </rPh>
    <rPh sb="17" eb="20">
      <t>モジレツ</t>
    </rPh>
    <rPh sb="25" eb="26">
      <t>ガワ</t>
    </rPh>
    <rPh sb="27" eb="29">
      <t>コウモク</t>
    </rPh>
    <rPh sb="29" eb="30">
      <t>メイ</t>
    </rPh>
    <rPh sb="31" eb="33">
      <t>サイヨウ</t>
    </rPh>
    <phoneticPr fontId="2"/>
  </si>
  <si>
    <t>単価表</t>
    <rPh sb="0" eb="2">
      <t>タンカ</t>
    </rPh>
    <phoneticPr fontId="2"/>
  </si>
  <si>
    <t>表題数量1</t>
    <rPh sb="0" eb="2">
      <t>ヒョウダイ</t>
    </rPh>
    <rPh sb="2" eb="4">
      <t>スウリョウ</t>
    </rPh>
    <phoneticPr fontId="2"/>
  </si>
  <si>
    <t>表題数量2</t>
    <rPh sb="0" eb="2">
      <t>ヒョウダイ</t>
    </rPh>
    <rPh sb="2" eb="4">
      <t>スウリョウ</t>
    </rPh>
    <phoneticPr fontId="2"/>
  </si>
  <si>
    <t>算定数量1</t>
    <rPh sb="0" eb="2">
      <t>サンテイ</t>
    </rPh>
    <rPh sb="2" eb="4">
      <t>スウリョウ</t>
    </rPh>
    <phoneticPr fontId="2"/>
  </si>
  <si>
    <t>単位当り</t>
    <rPh sb="0" eb="2">
      <t>タンイ</t>
    </rPh>
    <rPh sb="2" eb="3">
      <t>アタ</t>
    </rPh>
    <phoneticPr fontId="2"/>
  </si>
  <si>
    <t>ヘダー項目で指定された算定数量1</t>
    <rPh sb="3" eb="5">
      <t>コウモク</t>
    </rPh>
    <rPh sb="6" eb="8">
      <t>シテイ</t>
    </rPh>
    <rPh sb="11" eb="13">
      <t>サンテイ</t>
    </rPh>
    <rPh sb="13" eb="15">
      <t>スウリョウ</t>
    </rPh>
    <phoneticPr fontId="2"/>
  </si>
  <si>
    <t>合計行の下に、算定数で割った額を表示</t>
    <rPh sb="0" eb="2">
      <t>ゴウケイ</t>
    </rPh>
    <rPh sb="2" eb="3">
      <t>ギョウ</t>
    </rPh>
    <rPh sb="4" eb="5">
      <t>シタ</t>
    </rPh>
    <rPh sb="7" eb="9">
      <t>サンテイ</t>
    </rPh>
    <rPh sb="9" eb="10">
      <t>スウ</t>
    </rPh>
    <rPh sb="11" eb="12">
      <t>ワ</t>
    </rPh>
    <rPh sb="14" eb="15">
      <t>ガク</t>
    </rPh>
    <rPh sb="16" eb="18">
      <t>ヒョウジ</t>
    </rPh>
    <phoneticPr fontId="2"/>
  </si>
  <si>
    <t>算定単位1</t>
    <rPh sb="0" eb="2">
      <t>サンテイ</t>
    </rPh>
    <rPh sb="2" eb="4">
      <t>タンイ</t>
    </rPh>
    <phoneticPr fontId="2"/>
  </si>
  <si>
    <t>算定単位2</t>
    <rPh sb="0" eb="2">
      <t>サンテイ</t>
    </rPh>
    <rPh sb="2" eb="4">
      <t>タンイ</t>
    </rPh>
    <phoneticPr fontId="2"/>
  </si>
  <si>
    <t>H</t>
    <phoneticPr fontId="2"/>
  </si>
  <si>
    <t>ヘダー項目で指定された単位</t>
    <rPh sb="3" eb="5">
      <t>コウモク</t>
    </rPh>
    <rPh sb="6" eb="8">
      <t>シテイ</t>
    </rPh>
    <rPh sb="11" eb="13">
      <t>タンイ</t>
    </rPh>
    <phoneticPr fontId="2"/>
  </si>
  <si>
    <t>F</t>
    <phoneticPr fontId="2"/>
  </si>
  <si>
    <t>N</t>
    <phoneticPr fontId="2"/>
  </si>
  <si>
    <t>表末行数</t>
    <rPh sb="0" eb="1">
      <t>ヒョウ</t>
    </rPh>
    <rPh sb="1" eb="2">
      <t>マツ</t>
    </rPh>
    <rPh sb="2" eb="4">
      <t>ギョウスウ</t>
    </rPh>
    <phoneticPr fontId="2"/>
  </si>
  <si>
    <t>表末単位当り 有:1 無:0</t>
    <rPh sb="0" eb="1">
      <t>ヒョウ</t>
    </rPh>
    <rPh sb="1" eb="2">
      <t>マツ</t>
    </rPh>
    <rPh sb="2" eb="4">
      <t>タンイ</t>
    </rPh>
    <rPh sb="4" eb="5">
      <t>アタ</t>
    </rPh>
    <rPh sb="7" eb="8">
      <t>ア</t>
    </rPh>
    <rPh sb="11" eb="12">
      <t>ナ</t>
    </rPh>
    <phoneticPr fontId="2"/>
  </si>
  <si>
    <t>単位当り1</t>
    <rPh sb="0" eb="2">
      <t>タンイ</t>
    </rPh>
    <rPh sb="2" eb="3">
      <t>アタ</t>
    </rPh>
    <phoneticPr fontId="2"/>
  </si>
  <si>
    <t>１または２+算定単位合計</t>
    <rPh sb="6" eb="8">
      <t>サンテイ</t>
    </rPh>
    <rPh sb="8" eb="10">
      <t>タンイ</t>
    </rPh>
    <rPh sb="10" eb="12">
      <t>ゴウケイ</t>
    </rPh>
    <phoneticPr fontId="2"/>
  </si>
  <si>
    <t>工種別内訳表</t>
    <rPh sb="0" eb="1">
      <t>コウ</t>
    </rPh>
    <rPh sb="1" eb="3">
      <t>シュベツ</t>
    </rPh>
    <rPh sb="3" eb="5">
      <t>ウチワケ</t>
    </rPh>
    <rPh sb="5" eb="6">
      <t>ヒョウ</t>
    </rPh>
    <phoneticPr fontId="2"/>
  </si>
  <si>
    <t>計算+当初合計+単位当</t>
    <rPh sb="0" eb="2">
      <t>ケイサン</t>
    </rPh>
    <rPh sb="3" eb="5">
      <t>トウショ</t>
    </rPh>
    <rPh sb="5" eb="7">
      <t>ゴウケイ</t>
    </rPh>
    <rPh sb="8" eb="10">
      <t>タンイ</t>
    </rPh>
    <rPh sb="10" eb="11">
      <t>アタ</t>
    </rPh>
    <phoneticPr fontId="2"/>
  </si>
  <si>
    <t>計算+当初合計</t>
    <rPh sb="0" eb="2">
      <t>ケイサン</t>
    </rPh>
    <rPh sb="3" eb="5">
      <t>トウショ</t>
    </rPh>
    <rPh sb="5" eb="7">
      <t>ゴウケイ</t>
    </rPh>
    <phoneticPr fontId="2"/>
  </si>
  <si>
    <t>計算+当初単位当</t>
    <rPh sb="0" eb="2">
      <t>ケイサン</t>
    </rPh>
    <rPh sb="3" eb="5">
      <t>トウショ</t>
    </rPh>
    <rPh sb="5" eb="7">
      <t>タンイ</t>
    </rPh>
    <rPh sb="7" eb="8">
      <t>アタ</t>
    </rPh>
    <phoneticPr fontId="2"/>
  </si>
  <si>
    <t>当初単価</t>
    <rPh sb="0" eb="2">
      <t>トウショ</t>
    </rPh>
    <rPh sb="2" eb="4">
      <t>タンカ</t>
    </rPh>
    <phoneticPr fontId="2"/>
  </si>
  <si>
    <t>計算+当初算定</t>
    <rPh sb="0" eb="2">
      <t>ケイサン</t>
    </rPh>
    <rPh sb="3" eb="5">
      <t>トウショ</t>
    </rPh>
    <rPh sb="5" eb="7">
      <t>サンテイ</t>
    </rPh>
    <phoneticPr fontId="2"/>
  </si>
  <si>
    <t>明細区分1</t>
    <rPh sb="0" eb="2">
      <t>メイサイ</t>
    </rPh>
    <rPh sb="2" eb="4">
      <t>クブン</t>
    </rPh>
    <phoneticPr fontId="2"/>
  </si>
  <si>
    <t>明細区分2</t>
    <rPh sb="0" eb="2">
      <t>メイサイ</t>
    </rPh>
    <rPh sb="2" eb="4">
      <t>クブン</t>
    </rPh>
    <phoneticPr fontId="2"/>
  </si>
  <si>
    <t>※コード項目は必ず先頭に置いてください.</t>
    <rPh sb="4" eb="6">
      <t>コウモク</t>
    </rPh>
    <rPh sb="7" eb="8">
      <t>カナラ</t>
    </rPh>
    <rPh sb="9" eb="11">
      <t>セントウ</t>
    </rPh>
    <rPh sb="12" eb="13">
      <t>オ</t>
    </rPh>
    <phoneticPr fontId="2"/>
  </si>
  <si>
    <t>明細　工種別内訳は表題項目がないので注意！</t>
    <rPh sb="0" eb="2">
      <t>メイサイ</t>
    </rPh>
    <rPh sb="3" eb="4">
      <t>コウ</t>
    </rPh>
    <rPh sb="4" eb="6">
      <t>シュベツ</t>
    </rPh>
    <rPh sb="6" eb="8">
      <t>ウチワケ</t>
    </rPh>
    <rPh sb="9" eb="11">
      <t>ヒョウダイ</t>
    </rPh>
    <rPh sb="11" eb="13">
      <t>コウモク</t>
    </rPh>
    <rPh sb="18" eb="20">
      <t>チュウイ</t>
    </rPh>
    <phoneticPr fontId="2"/>
  </si>
  <si>
    <t>1工種別内訳ファイル書出</t>
    <phoneticPr fontId="2"/>
  </si>
  <si>
    <t>2内訳表ファイル書出</t>
  </si>
  <si>
    <t>3全表形式ファイル書出</t>
  </si>
  <si>
    <t>明細備考1</t>
    <rPh sb="0" eb="2">
      <t>メイサイ</t>
    </rPh>
    <rPh sb="2" eb="4">
      <t>ビコウ</t>
    </rPh>
    <phoneticPr fontId="2"/>
  </si>
  <si>
    <t>R</t>
    <phoneticPr fontId="2"/>
  </si>
  <si>
    <t>W</t>
    <phoneticPr fontId="2"/>
  </si>
  <si>
    <t>P</t>
    <phoneticPr fontId="2"/>
  </si>
  <si>
    <t>V</t>
    <phoneticPr fontId="2"/>
  </si>
  <si>
    <t>C</t>
    <phoneticPr fontId="2"/>
  </si>
  <si>
    <t>D</t>
    <phoneticPr fontId="2"/>
  </si>
  <si>
    <t>G</t>
    <phoneticPr fontId="2"/>
  </si>
  <si>
    <t>I</t>
    <phoneticPr fontId="2"/>
  </si>
  <si>
    <t>K</t>
    <phoneticPr fontId="2"/>
  </si>
  <si>
    <t>L</t>
    <phoneticPr fontId="2"/>
  </si>
  <si>
    <t>M</t>
    <phoneticPr fontId="2"/>
  </si>
  <si>
    <t>O</t>
    <phoneticPr fontId="2"/>
  </si>
  <si>
    <t>S</t>
    <phoneticPr fontId="2"/>
  </si>
  <si>
    <t>T</t>
    <phoneticPr fontId="2"/>
  </si>
  <si>
    <t>U</t>
    <phoneticPr fontId="2"/>
  </si>
  <si>
    <t>X</t>
    <phoneticPr fontId="2"/>
  </si>
  <si>
    <t>Y</t>
    <phoneticPr fontId="2"/>
  </si>
  <si>
    <t>Z</t>
    <phoneticPr fontId="2"/>
  </si>
  <si>
    <t>単価表</t>
    <rPh sb="0" eb="2">
      <t>タンカ</t>
    </rPh>
    <rPh sb="2" eb="3">
      <t>ヒョウ</t>
    </rPh>
    <phoneticPr fontId="2"/>
  </si>
  <si>
    <t>※セルの開始位置は固定です。注意してください。　入力は白抜きの項目のみです。ヘダー、明細項目で行数が足りない場合は追加してください。</t>
    <rPh sb="4" eb="6">
      <t>カイシ</t>
    </rPh>
    <rPh sb="6" eb="8">
      <t>イチ</t>
    </rPh>
    <rPh sb="9" eb="11">
      <t>コテイ</t>
    </rPh>
    <rPh sb="14" eb="16">
      <t>チュウイ</t>
    </rPh>
    <rPh sb="24" eb="26">
      <t>ニュウリョク</t>
    </rPh>
    <rPh sb="27" eb="29">
      <t>シロヌ</t>
    </rPh>
    <rPh sb="31" eb="33">
      <t>コウモク</t>
    </rPh>
    <rPh sb="42" eb="44">
      <t>メイサイ</t>
    </rPh>
    <rPh sb="44" eb="46">
      <t>コウモク</t>
    </rPh>
    <rPh sb="47" eb="49">
      <t>ギョウスウ</t>
    </rPh>
    <rPh sb="50" eb="51">
      <t>タ</t>
    </rPh>
    <rPh sb="54" eb="56">
      <t>バアイ</t>
    </rPh>
    <rPh sb="57" eb="59">
      <t>ツイカ</t>
    </rPh>
    <phoneticPr fontId="2"/>
  </si>
  <si>
    <t>書出しデータ</t>
    <rPh sb="0" eb="2">
      <t>カキダ</t>
    </rPh>
    <phoneticPr fontId="2"/>
  </si>
  <si>
    <t>帳票イメージ</t>
    <rPh sb="0" eb="2">
      <t>チョウヒョウ</t>
    </rPh>
    <phoneticPr fontId="2"/>
  </si>
  <si>
    <t>金　　　額</t>
    <rPh sb="0" eb="1">
      <t>キン</t>
    </rPh>
    <rPh sb="4" eb="5">
      <t>ガク</t>
    </rPh>
    <phoneticPr fontId="2"/>
  </si>
  <si>
    <t>規格</t>
    <rPh sb="0" eb="2">
      <t>キカク</t>
    </rPh>
    <phoneticPr fontId="2"/>
  </si>
  <si>
    <t>単価表名</t>
    <rPh sb="0" eb="2">
      <t>タンカ</t>
    </rPh>
    <rPh sb="2" eb="3">
      <t>ヒョウ</t>
    </rPh>
    <rPh sb="3" eb="4">
      <t>メイ</t>
    </rPh>
    <phoneticPr fontId="2"/>
  </si>
  <si>
    <t>算定数量</t>
    <rPh sb="0" eb="2">
      <t>サンテイ</t>
    </rPh>
    <rPh sb="2" eb="4">
      <t>スウリョウ</t>
    </rPh>
    <phoneticPr fontId="2"/>
  </si>
  <si>
    <t>×</t>
    <phoneticPr fontId="2"/>
  </si>
  <si>
    <t>○</t>
    <phoneticPr fontId="2"/>
  </si>
  <si>
    <t>算定単位</t>
    <rPh sb="0" eb="2">
      <t>サンテイ</t>
    </rPh>
    <rPh sb="2" eb="4">
      <t>タンイ</t>
    </rPh>
    <phoneticPr fontId="2"/>
  </si>
  <si>
    <t>備考1</t>
    <rPh sb="0" eb="2">
      <t>ビコウ</t>
    </rPh>
    <phoneticPr fontId="2"/>
  </si>
  <si>
    <t>備考2</t>
    <rPh sb="0" eb="2">
      <t>ビコウ</t>
    </rPh>
    <phoneticPr fontId="2"/>
  </si>
  <si>
    <t>明細備考2</t>
    <rPh sb="0" eb="2">
      <t>メイサイ</t>
    </rPh>
    <rPh sb="2" eb="4">
      <t>ビコウ</t>
    </rPh>
    <phoneticPr fontId="2"/>
  </si>
  <si>
    <t>明細備考</t>
    <rPh sb="0" eb="2">
      <t>メイサイ</t>
    </rPh>
    <rPh sb="2" eb="4">
      <t>ビコウ</t>
    </rPh>
    <phoneticPr fontId="2"/>
  </si>
  <si>
    <t>備考</t>
    <rPh sb="0" eb="2">
      <t>ビコウ</t>
    </rPh>
    <phoneticPr fontId="2"/>
  </si>
  <si>
    <t>１または２</t>
    <phoneticPr fontId="2"/>
  </si>
  <si>
    <t>文字列単位当</t>
    <rPh sb="0" eb="3">
      <t>モジレツ</t>
    </rPh>
    <rPh sb="3" eb="5">
      <t>タンイ</t>
    </rPh>
    <rPh sb="5" eb="6">
      <t>アタ</t>
    </rPh>
    <phoneticPr fontId="2"/>
  </si>
  <si>
    <t>帳票イメージ工種別内訳</t>
  </si>
  <si>
    <t>単位当行に単位当りの文字列を表示します。</t>
    <rPh sb="0" eb="2">
      <t>タンイ</t>
    </rPh>
    <rPh sb="2" eb="3">
      <t>アタ</t>
    </rPh>
    <rPh sb="3" eb="4">
      <t>ギョウ</t>
    </rPh>
    <rPh sb="5" eb="7">
      <t>タンイ</t>
    </rPh>
    <rPh sb="7" eb="8">
      <t>アタ</t>
    </rPh>
    <rPh sb="10" eb="13">
      <t>モジレツ</t>
    </rPh>
    <rPh sb="14" eb="16">
      <t>ヒョウジ</t>
    </rPh>
    <phoneticPr fontId="2"/>
  </si>
  <si>
    <t>明細項目の指定に必要な項目</t>
    <rPh sb="0" eb="2">
      <t>メイサイ</t>
    </rPh>
    <rPh sb="2" eb="4">
      <t>コウモク</t>
    </rPh>
    <rPh sb="5" eb="7">
      <t>シテイ</t>
    </rPh>
    <rPh sb="8" eb="10">
      <t>ヒツヨウ</t>
    </rPh>
    <rPh sb="11" eb="13">
      <t>コウモク</t>
    </rPh>
    <phoneticPr fontId="2"/>
  </si>
  <si>
    <t>計</t>
    <rPh sb="0" eb="1">
      <t>ケイ</t>
    </rPh>
    <phoneticPr fontId="2"/>
  </si>
  <si>
    <t>AI</t>
    <phoneticPr fontId="2"/>
  </si>
  <si>
    <t>AE</t>
    <phoneticPr fontId="2"/>
  </si>
  <si>
    <t>０非表示</t>
  </si>
  <si>
    <t>明細表</t>
    <rPh sb="0" eb="2">
      <t>メイサイ</t>
    </rPh>
    <rPh sb="2" eb="3">
      <t>ヒョウ</t>
    </rPh>
    <phoneticPr fontId="2"/>
  </si>
  <si>
    <t>ｍ</t>
    <phoneticPr fontId="2"/>
  </si>
  <si>
    <t>ｍ</t>
    <phoneticPr fontId="2"/>
  </si>
  <si>
    <t>名　　　称</t>
    <rPh sb="0" eb="1">
      <t>メイ</t>
    </rPh>
    <rPh sb="4" eb="5">
      <t>ショウ</t>
    </rPh>
    <phoneticPr fontId="2"/>
  </si>
  <si>
    <t>規　　　　格</t>
    <rPh sb="0" eb="1">
      <t>キ</t>
    </rPh>
    <rPh sb="5" eb="6">
      <t>カク</t>
    </rPh>
    <phoneticPr fontId="2"/>
  </si>
  <si>
    <t>単位</t>
    <rPh sb="0" eb="2">
      <t>タンイ</t>
    </rPh>
    <phoneticPr fontId="2"/>
  </si>
  <si>
    <t>数　　量</t>
    <rPh sb="0" eb="1">
      <t>カズ</t>
    </rPh>
    <rPh sb="3" eb="4">
      <t>リョウ</t>
    </rPh>
    <phoneticPr fontId="2"/>
  </si>
  <si>
    <t>単　　価</t>
    <rPh sb="0" eb="1">
      <t>タン</t>
    </rPh>
    <rPh sb="3" eb="4">
      <t>アタイ</t>
    </rPh>
    <phoneticPr fontId="2"/>
  </si>
  <si>
    <t>摘　　　要</t>
    <rPh sb="0" eb="1">
      <t>チャク</t>
    </rPh>
    <rPh sb="4" eb="5">
      <t>ヨウ</t>
    </rPh>
    <phoneticPr fontId="2"/>
  </si>
  <si>
    <t>A1:K40</t>
    <phoneticPr fontId="2"/>
  </si>
  <si>
    <t>E</t>
    <phoneticPr fontId="2"/>
  </si>
  <si>
    <t>A41:K80</t>
    <phoneticPr fontId="2"/>
  </si>
  <si>
    <t>資料</t>
    <rPh sb="0" eb="2">
      <t>シリョウ</t>
    </rPh>
    <phoneticPr fontId="2"/>
  </si>
  <si>
    <t>採用単価名</t>
    <rPh sb="0" eb="2">
      <t>サイヨウ</t>
    </rPh>
    <rPh sb="2" eb="4">
      <t>タンカ</t>
    </rPh>
    <rPh sb="4" eb="5">
      <t>メイ</t>
    </rPh>
    <phoneticPr fontId="2"/>
  </si>
  <si>
    <t>採用単価種類</t>
    <rPh sb="0" eb="2">
      <t>サイヨウ</t>
    </rPh>
    <rPh sb="2" eb="4">
      <t>タンカ</t>
    </rPh>
    <rPh sb="4" eb="6">
      <t>シュルイ</t>
    </rPh>
    <phoneticPr fontId="2"/>
  </si>
  <si>
    <t>L</t>
    <phoneticPr fontId="2"/>
  </si>
  <si>
    <t>明細予備情報に格納された文字列をキーワードで参照する</t>
    <rPh sb="0" eb="2">
      <t>メイサイ</t>
    </rPh>
    <rPh sb="2" eb="4">
      <t>ヨビ</t>
    </rPh>
    <rPh sb="4" eb="6">
      <t>ジョウホウ</t>
    </rPh>
    <rPh sb="7" eb="9">
      <t>カクノウ</t>
    </rPh>
    <rPh sb="12" eb="15">
      <t>モジレツ</t>
    </rPh>
    <rPh sb="22" eb="24">
      <t>サンショウ</t>
    </rPh>
    <phoneticPr fontId="2"/>
  </si>
  <si>
    <t>１または２</t>
    <phoneticPr fontId="2"/>
  </si>
  <si>
    <t>階層の深さ</t>
    <rPh sb="0" eb="2">
      <t>カイソウ</t>
    </rPh>
    <rPh sb="3" eb="4">
      <t>フカ</t>
    </rPh>
    <phoneticPr fontId="2"/>
  </si>
  <si>
    <t>フッター項目は表題として扱います　行数がマイナスの場合は、先頭ページ</t>
    <rPh sb="4" eb="6">
      <t>コウモク</t>
    </rPh>
    <rPh sb="7" eb="9">
      <t>ヒョウダイ</t>
    </rPh>
    <rPh sb="12" eb="13">
      <t>アツカ</t>
    </rPh>
    <rPh sb="17" eb="19">
      <t>ギョウスウ</t>
    </rPh>
    <rPh sb="25" eb="27">
      <t>バアイ</t>
    </rPh>
    <rPh sb="29" eb="31">
      <t>セントウ</t>
    </rPh>
    <phoneticPr fontId="2"/>
  </si>
  <si>
    <t>1頁目帳票イメージ範囲</t>
    <rPh sb="1" eb="2">
      <t>ページ</t>
    </rPh>
    <rPh sb="2" eb="3">
      <t>メ</t>
    </rPh>
    <rPh sb="3" eb="5">
      <t>チョウヒョウ</t>
    </rPh>
    <rPh sb="9" eb="11">
      <t>ハンイ</t>
    </rPh>
    <phoneticPr fontId="2"/>
  </si>
  <si>
    <t>1頁目１ページの明細行数</t>
    <rPh sb="1" eb="3">
      <t>ページメ</t>
    </rPh>
    <rPh sb="8" eb="10">
      <t>メイサイ</t>
    </rPh>
    <rPh sb="10" eb="12">
      <t>ギョウスウ</t>
    </rPh>
    <phoneticPr fontId="2"/>
  </si>
  <si>
    <t>コード表示区分</t>
    <rPh sb="3" eb="5">
      <t>ヒョウジ</t>
    </rPh>
    <rPh sb="5" eb="7">
      <t>クブン</t>
    </rPh>
    <phoneticPr fontId="2"/>
  </si>
  <si>
    <t>環境版区分</t>
    <rPh sb="0" eb="2">
      <t>カンキョウ</t>
    </rPh>
    <rPh sb="2" eb="3">
      <t>バン</t>
    </rPh>
    <rPh sb="3" eb="5">
      <t>クブン</t>
    </rPh>
    <phoneticPr fontId="2"/>
  </si>
  <si>
    <t>A</t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</si>
  <si>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</si>
  <si>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</si>
  <si>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初ページ</t>
    <rPh sb="0" eb="1">
      <t>ショ</t>
    </rPh>
    <phoneticPr fontId="2"/>
  </si>
  <si>
    <t>1ページ目のみ出力</t>
    <rPh sb="4" eb="5">
      <t>メ</t>
    </rPh>
    <rPh sb="7" eb="9">
      <t>シュツリョク</t>
    </rPh>
    <phoneticPr fontId="2"/>
  </si>
  <si>
    <t>工事名1</t>
    <rPh sb="0" eb="2">
      <t>コウジ</t>
    </rPh>
    <rPh sb="2" eb="3">
      <t>メイ</t>
    </rPh>
    <phoneticPr fontId="2"/>
  </si>
  <si>
    <t>発注者名</t>
    <rPh sb="0" eb="3">
      <t>ハッチュウシャ</t>
    </rPh>
    <rPh sb="3" eb="4">
      <t>メイ</t>
    </rPh>
    <phoneticPr fontId="2"/>
  </si>
  <si>
    <t>発注者名</t>
    <rPh sb="0" eb="2">
      <t>ハッチュウ</t>
    </rPh>
    <rPh sb="2" eb="3">
      <t>シャ</t>
    </rPh>
    <rPh sb="3" eb="4">
      <t>メイ</t>
    </rPh>
    <phoneticPr fontId="2"/>
  </si>
  <si>
    <t>-</t>
    <phoneticPr fontId="2"/>
  </si>
  <si>
    <t>D</t>
    <phoneticPr fontId="2"/>
  </si>
  <si>
    <t>E</t>
    <phoneticPr fontId="2"/>
  </si>
  <si>
    <t>-</t>
    <phoneticPr fontId="2"/>
  </si>
  <si>
    <t>-</t>
    <phoneticPr fontId="2"/>
  </si>
  <si>
    <t>B</t>
    <phoneticPr fontId="2"/>
  </si>
  <si>
    <t>C</t>
    <phoneticPr fontId="2"/>
  </si>
  <si>
    <t>E</t>
    <phoneticPr fontId="2"/>
  </si>
  <si>
    <t>-</t>
    <phoneticPr fontId="2"/>
  </si>
  <si>
    <t>BD</t>
    <phoneticPr fontId="2"/>
  </si>
  <si>
    <t>AY</t>
    <phoneticPr fontId="2"/>
  </si>
  <si>
    <t>AS</t>
    <phoneticPr fontId="2"/>
  </si>
  <si>
    <t>AF</t>
    <phoneticPr fontId="2"/>
  </si>
  <si>
    <t>AG</t>
    <phoneticPr fontId="2"/>
  </si>
  <si>
    <t>A</t>
    <phoneticPr fontId="2"/>
  </si>
  <si>
    <t>C</t>
    <phoneticPr fontId="2"/>
  </si>
  <si>
    <t>R</t>
    <phoneticPr fontId="2"/>
  </si>
  <si>
    <t>AI</t>
    <phoneticPr fontId="2"/>
  </si>
  <si>
    <t>AJ</t>
    <phoneticPr fontId="2"/>
  </si>
  <si>
    <t>AQ</t>
    <phoneticPr fontId="2"/>
  </si>
  <si>
    <t>AM</t>
    <phoneticPr fontId="2"/>
  </si>
  <si>
    <t>AK</t>
    <phoneticPr fontId="2"/>
  </si>
  <si>
    <t>AE</t>
    <phoneticPr fontId="2"/>
  </si>
  <si>
    <t>A</t>
    <phoneticPr fontId="2"/>
  </si>
  <si>
    <t>P</t>
    <phoneticPr fontId="2"/>
  </si>
  <si>
    <t>N</t>
    <phoneticPr fontId="2"/>
  </si>
  <si>
    <t>AC</t>
    <phoneticPr fontId="2"/>
  </si>
  <si>
    <t>L</t>
    <phoneticPr fontId="2"/>
  </si>
  <si>
    <t>AA</t>
    <phoneticPr fontId="2"/>
  </si>
  <si>
    <t>F</t>
    <phoneticPr fontId="2"/>
  </si>
  <si>
    <t>U</t>
    <phoneticPr fontId="2"/>
  </si>
  <si>
    <t>AT</t>
    <phoneticPr fontId="2"/>
  </si>
  <si>
    <t>AO</t>
    <phoneticPr fontId="2"/>
  </si>
  <si>
    <t>BC</t>
    <phoneticPr fontId="2"/>
  </si>
  <si>
    <t>AU</t>
    <phoneticPr fontId="2"/>
  </si>
  <si>
    <t>AH</t>
    <phoneticPr fontId="2"/>
  </si>
  <si>
    <t>AV</t>
    <phoneticPr fontId="2"/>
  </si>
  <si>
    <t>AX</t>
    <phoneticPr fontId="2"/>
  </si>
  <si>
    <t>AN</t>
    <phoneticPr fontId="2"/>
  </si>
  <si>
    <t>-</t>
    <phoneticPr fontId="2"/>
  </si>
  <si>
    <t>AW</t>
    <phoneticPr fontId="2"/>
  </si>
  <si>
    <t>出力用住所</t>
    <rPh sb="0" eb="2">
      <t>シュツリョク</t>
    </rPh>
    <rPh sb="2" eb="3">
      <t>ヨウ</t>
    </rPh>
    <rPh sb="3" eb="5">
      <t>ジュウショ</t>
    </rPh>
    <phoneticPr fontId="2"/>
  </si>
  <si>
    <t>出力用氏名</t>
    <rPh sb="0" eb="2">
      <t>シュツリョク</t>
    </rPh>
    <rPh sb="2" eb="3">
      <t>ヨウ</t>
    </rPh>
    <rPh sb="3" eb="5">
      <t>シメイ</t>
    </rPh>
    <phoneticPr fontId="2"/>
  </si>
  <si>
    <t>社名</t>
    <rPh sb="0" eb="2">
      <t>シャメイ</t>
    </rPh>
    <phoneticPr fontId="2"/>
  </si>
  <si>
    <t>共通仮設費行出力</t>
  </si>
  <si>
    <t>AL</t>
    <phoneticPr fontId="2"/>
  </si>
  <si>
    <t>BJ</t>
    <phoneticPr fontId="2"/>
  </si>
  <si>
    <t>BE</t>
    <phoneticPr fontId="2"/>
  </si>
  <si>
    <t>CB</t>
    <phoneticPr fontId="2"/>
  </si>
  <si>
    <t>BV</t>
    <phoneticPr fontId="2"/>
  </si>
  <si>
    <t>AR</t>
    <phoneticPr fontId="2"/>
  </si>
  <si>
    <t>BP</t>
    <phoneticPr fontId="2"/>
  </si>
  <si>
    <t>BK</t>
    <phoneticPr fontId="2"/>
  </si>
  <si>
    <t>BU</t>
    <phoneticPr fontId="2"/>
  </si>
  <si>
    <t>AJ</t>
  </si>
  <si>
    <t>AI</t>
  </si>
  <si>
    <t>AH</t>
  </si>
  <si>
    <t>AO</t>
    <phoneticPr fontId="2"/>
  </si>
  <si>
    <t>G</t>
    <phoneticPr fontId="2"/>
  </si>
  <si>
    <t>○</t>
    <phoneticPr fontId="2"/>
  </si>
  <si>
    <t>摘　　要</t>
    <rPh sb="0" eb="1">
      <t>テキ</t>
    </rPh>
    <rPh sb="3" eb="4">
      <t>ヨウ</t>
    </rPh>
    <phoneticPr fontId="2"/>
  </si>
  <si>
    <t>工事名称1</t>
    <rPh sb="0" eb="2">
      <t>コウジ</t>
    </rPh>
    <rPh sb="2" eb="4">
      <t>メイショウ</t>
    </rPh>
    <phoneticPr fontId="2"/>
  </si>
  <si>
    <t>金額　変更</t>
    <rPh sb="0" eb="2">
      <t>キンガク</t>
    </rPh>
    <rPh sb="3" eb="5">
      <t>ヘンコウ</t>
    </rPh>
    <phoneticPr fontId="2"/>
  </si>
  <si>
    <t>単価2</t>
    <rPh sb="0" eb="2">
      <t>タンカ</t>
    </rPh>
    <phoneticPr fontId="2"/>
  </si>
  <si>
    <t>単価　変更</t>
    <rPh sb="0" eb="2">
      <t>タンカ</t>
    </rPh>
    <rPh sb="3" eb="5">
      <t>ヘンコウ</t>
    </rPh>
    <phoneticPr fontId="2"/>
  </si>
  <si>
    <t>数量2</t>
    <rPh sb="0" eb="2">
      <t>スウリョウ</t>
    </rPh>
    <phoneticPr fontId="2"/>
  </si>
  <si>
    <t>数量　変更</t>
    <rPh sb="0" eb="2">
      <t>スウリョウ</t>
    </rPh>
    <rPh sb="3" eb="5">
      <t>ヘンコウ</t>
    </rPh>
    <phoneticPr fontId="2"/>
  </si>
  <si>
    <t>単価</t>
    <rPh sb="0" eb="2">
      <t>タンカ</t>
    </rPh>
    <phoneticPr fontId="2"/>
  </si>
  <si>
    <t>BM</t>
    <phoneticPr fontId="2"/>
  </si>
  <si>
    <t>種目　変更</t>
    <rPh sb="0" eb="2">
      <t>シュモク</t>
    </rPh>
    <rPh sb="3" eb="5">
      <t>ヘンコウ</t>
    </rPh>
    <phoneticPr fontId="2"/>
  </si>
  <si>
    <t>AP</t>
    <phoneticPr fontId="2"/>
  </si>
  <si>
    <t>BN</t>
    <phoneticPr fontId="2"/>
  </si>
  <si>
    <t>BS</t>
    <phoneticPr fontId="2"/>
  </si>
  <si>
    <t>単位　変更</t>
    <rPh sb="0" eb="2">
      <t>タンイ</t>
    </rPh>
    <rPh sb="3" eb="5">
      <t>ヘンコウ</t>
    </rPh>
    <phoneticPr fontId="2"/>
  </si>
  <si>
    <t>BT</t>
    <phoneticPr fontId="2"/>
  </si>
  <si>
    <t>BQ</t>
    <phoneticPr fontId="2"/>
  </si>
  <si>
    <t>BO</t>
    <phoneticPr fontId="2"/>
  </si>
  <si>
    <t>明細種別</t>
    <rPh sb="0" eb="2">
      <t>メイサイ</t>
    </rPh>
    <rPh sb="2" eb="4">
      <t>シュベツ</t>
    </rPh>
    <phoneticPr fontId="2"/>
  </si>
  <si>
    <t>CF</t>
  </si>
  <si>
    <t>事業年度</t>
    <rPh sb="0" eb="2">
      <t>ジギョウ</t>
    </rPh>
    <rPh sb="2" eb="4">
      <t>ネンド</t>
    </rPh>
    <phoneticPr fontId="2"/>
  </si>
  <si>
    <t>事業名</t>
    <rPh sb="0" eb="2">
      <t>ジギョウ</t>
    </rPh>
    <rPh sb="2" eb="3">
      <t>メイ</t>
    </rPh>
    <phoneticPr fontId="2"/>
  </si>
  <si>
    <t>直接工事費1</t>
    <rPh sb="0" eb="2">
      <t>チョクセツ</t>
    </rPh>
    <rPh sb="2" eb="5">
      <t>コウジヒ</t>
    </rPh>
    <phoneticPr fontId="2"/>
  </si>
  <si>
    <t>CG</t>
    <phoneticPr fontId="2"/>
  </si>
  <si>
    <t>工事番号</t>
    <rPh sb="0" eb="2">
      <t>コウジ</t>
    </rPh>
    <rPh sb="2" eb="4">
      <t>バンゴウ</t>
    </rPh>
    <phoneticPr fontId="2"/>
  </si>
  <si>
    <t>工 事 名</t>
    <rPh sb="0" eb="1">
      <t>コウ</t>
    </rPh>
    <rPh sb="2" eb="3">
      <t>コト</t>
    </rPh>
    <rPh sb="4" eb="5">
      <t>メイ</t>
    </rPh>
    <phoneticPr fontId="2"/>
  </si>
  <si>
    <t>代表者名</t>
    <rPh sb="0" eb="1">
      <t>ダイ</t>
    </rPh>
    <rPh sb="1" eb="2">
      <t>オモテ</t>
    </rPh>
    <rPh sb="2" eb="3">
      <t>シャ</t>
    </rPh>
    <rPh sb="3" eb="4">
      <t>メイ</t>
    </rPh>
    <phoneticPr fontId="2"/>
  </si>
  <si>
    <t>業 者 名</t>
    <rPh sb="0" eb="1">
      <t>ギョウ</t>
    </rPh>
    <rPh sb="2" eb="3">
      <t>モノ</t>
    </rPh>
    <rPh sb="4" eb="5">
      <t>メイ</t>
    </rPh>
    <phoneticPr fontId="2"/>
  </si>
  <si>
    <t>科　　　目</t>
    <rPh sb="0" eb="1">
      <t>カ</t>
    </rPh>
    <rPh sb="4" eb="5">
      <t>メ</t>
    </rPh>
    <phoneticPr fontId="2"/>
  </si>
  <si>
    <t>単　位</t>
    <rPh sb="0" eb="1">
      <t>タン</t>
    </rPh>
    <rPh sb="2" eb="3">
      <t>クライ</t>
    </rPh>
    <phoneticPr fontId="2"/>
  </si>
  <si>
    <t>金　　額</t>
    <rPh sb="0" eb="1">
      <t>キン</t>
    </rPh>
    <rPh sb="3" eb="4">
      <t>ガク</t>
    </rPh>
    <phoneticPr fontId="2"/>
  </si>
  <si>
    <t>工 　事 　費 　内 　訳 　書</t>
    <phoneticPr fontId="2"/>
  </si>
  <si>
    <t>佐 賀 県</t>
    <rPh sb="0" eb="1">
      <t>タスク</t>
    </rPh>
    <rPh sb="2" eb="3">
      <t>ガ</t>
    </rPh>
    <rPh sb="4" eb="5">
      <t>ケン</t>
    </rPh>
    <phoneticPr fontId="2"/>
  </si>
  <si>
    <t>A42:CL80</t>
    <phoneticPr fontId="2"/>
  </si>
  <si>
    <t>A1:CL41</t>
    <phoneticPr fontId="2"/>
  </si>
  <si>
    <t>CN</t>
    <phoneticPr fontId="2"/>
  </si>
  <si>
    <t>CO</t>
    <phoneticPr fontId="2"/>
  </si>
  <si>
    <t>CP</t>
    <phoneticPr fontId="2"/>
  </si>
  <si>
    <t>CQ</t>
    <phoneticPr fontId="2"/>
  </si>
  <si>
    <t>CR</t>
    <phoneticPr fontId="2"/>
  </si>
  <si>
    <t>CS</t>
    <phoneticPr fontId="2"/>
  </si>
  <si>
    <t>CT</t>
    <phoneticPr fontId="2"/>
  </si>
  <si>
    <t>CU</t>
    <phoneticPr fontId="2"/>
  </si>
  <si>
    <t>CV</t>
    <phoneticPr fontId="2"/>
  </si>
  <si>
    <t>CW</t>
    <phoneticPr fontId="2"/>
  </si>
  <si>
    <t>結合05_36</t>
    <rPh sb="0" eb="2">
      <t>ケツゴウ</t>
    </rPh>
    <phoneticPr fontId="2"/>
  </si>
  <si>
    <t>1ページ目のみ出力</t>
  </si>
  <si>
    <t>初ページ</t>
  </si>
  <si>
    <t>入札履歴設計書番号</t>
    <rPh sb="0" eb="2">
      <t>ニュウサツ</t>
    </rPh>
    <rPh sb="2" eb="4">
      <t>リレキ</t>
    </rPh>
    <rPh sb="4" eb="7">
      <t>セッケイショ</t>
    </rPh>
    <rPh sb="7" eb="9">
      <t>バンゴウ</t>
    </rPh>
    <phoneticPr fontId="2"/>
  </si>
  <si>
    <t>設計書番号</t>
    <rPh sb="0" eb="3">
      <t>セッケイショ</t>
    </rPh>
    <rPh sb="3" eb="5">
      <t>バンゴウ</t>
    </rPh>
    <phoneticPr fontId="2"/>
  </si>
  <si>
    <t>×</t>
    <phoneticPr fontId="2"/>
  </si>
  <si>
    <t>AH</t>
    <phoneticPr fontId="2"/>
  </si>
  <si>
    <t>AM</t>
    <phoneticPr fontId="2"/>
  </si>
  <si>
    <t>使用しない</t>
    <rPh sb="0" eb="2">
      <t>シヨウ</t>
    </rPh>
    <phoneticPr fontId="2"/>
  </si>
  <si>
    <t>Q</t>
    <phoneticPr fontId="2"/>
  </si>
  <si>
    <t>×</t>
    <phoneticPr fontId="2"/>
  </si>
  <si>
    <t>合算表末=金額1</t>
    <rPh sb="5" eb="7">
      <t>キンガク</t>
    </rPh>
    <phoneticPr fontId="2"/>
  </si>
  <si>
    <t>合算工事の時最終ページの最終行に続いて表示。行は最終行からの行数
合算表末に続く文字は、書き出し明細項目名</t>
    <rPh sb="0" eb="2">
      <t>ガッサン</t>
    </rPh>
    <rPh sb="2" eb="4">
      <t>コウジ</t>
    </rPh>
    <rPh sb="5" eb="6">
      <t>トキ</t>
    </rPh>
    <rPh sb="6" eb="8">
      <t>サイシュウ</t>
    </rPh>
    <rPh sb="12" eb="15">
      <t>サイシュウギョウ</t>
    </rPh>
    <rPh sb="16" eb="17">
      <t>ツヅ</t>
    </rPh>
    <rPh sb="19" eb="21">
      <t>ヒョウジ</t>
    </rPh>
    <rPh sb="22" eb="23">
      <t>ギョウ</t>
    </rPh>
    <rPh sb="24" eb="27">
      <t>サイシュウギョウ</t>
    </rPh>
    <rPh sb="30" eb="32">
      <t>ギョウスウ</t>
    </rPh>
    <rPh sb="33" eb="35">
      <t>ガッサン</t>
    </rPh>
    <rPh sb="35" eb="36">
      <t>ヒョウ</t>
    </rPh>
    <rPh sb="36" eb="37">
      <t>マツ</t>
    </rPh>
    <rPh sb="38" eb="39">
      <t>ツヅ</t>
    </rPh>
    <rPh sb="40" eb="42">
      <t>モジ</t>
    </rPh>
    <rPh sb="44" eb="45">
      <t>カ</t>
    </rPh>
    <rPh sb="46" eb="47">
      <t>ダ</t>
    </rPh>
    <rPh sb="48" eb="50">
      <t>メイサイ</t>
    </rPh>
    <rPh sb="50" eb="52">
      <t>コウモク</t>
    </rPh>
    <rPh sb="52" eb="53">
      <t>メイ</t>
    </rPh>
    <phoneticPr fontId="2"/>
  </si>
  <si>
    <t>-</t>
    <phoneticPr fontId="2"/>
  </si>
  <si>
    <t>工事合計</t>
    <rPh sb="0" eb="2">
      <t>コウジ</t>
    </rPh>
    <rPh sb="2" eb="4">
      <t>ゴウケイ</t>
    </rPh>
    <phoneticPr fontId="2"/>
  </si>
  <si>
    <t>合算表末=名称1</t>
    <rPh sb="5" eb="7">
      <t>メイショウ</t>
    </rPh>
    <phoneticPr fontId="2"/>
  </si>
  <si>
    <t>直接工事費2</t>
    <rPh sb="0" eb="2">
      <t>チョクセツ</t>
    </rPh>
    <rPh sb="2" eb="5">
      <t>コウジヒ</t>
    </rPh>
    <phoneticPr fontId="2"/>
  </si>
  <si>
    <t>2ページ目のみ出力</t>
  </si>
  <si>
    <t>○</t>
    <phoneticPr fontId="2"/>
  </si>
  <si>
    <t>親工事価格1</t>
    <rPh sb="0" eb="1">
      <t>オヤ</t>
    </rPh>
    <rPh sb="1" eb="3">
      <t>コウジ</t>
    </rPh>
    <rPh sb="3" eb="5">
      <t>カカク</t>
    </rPh>
    <phoneticPr fontId="2"/>
  </si>
  <si>
    <t>CV</t>
    <phoneticPr fontId="2"/>
  </si>
  <si>
    <t>○</t>
    <phoneticPr fontId="2"/>
  </si>
  <si>
    <t>子設計書出力順</t>
    <rPh sb="4" eb="6">
      <t>シュツリョク</t>
    </rPh>
    <rPh sb="6" eb="7">
      <t>ジュン</t>
    </rPh>
    <phoneticPr fontId="2"/>
  </si>
  <si>
    <t>子設計書出力順</t>
    <rPh sb="4" eb="6">
      <t>シュツリョク</t>
    </rPh>
    <rPh sb="6" eb="7">
      <t>ジュン</t>
    </rPh>
    <phoneticPr fontId="2"/>
  </si>
  <si>
    <t>共通仮設費</t>
    <rPh sb="0" eb="2">
      <t>キョウツウ</t>
    </rPh>
    <rPh sb="2" eb="4">
      <t>カセツ</t>
    </rPh>
    <rPh sb="4" eb="5">
      <t>ヒ</t>
    </rPh>
    <phoneticPr fontId="16"/>
  </si>
  <si>
    <t>ａ</t>
    <phoneticPr fontId="16"/>
  </si>
  <si>
    <t>ａ’</t>
    <phoneticPr fontId="16"/>
  </si>
  <si>
    <t>共通仮設費合計</t>
    <rPh sb="0" eb="2">
      <t>キョウツウ</t>
    </rPh>
    <rPh sb="2" eb="4">
      <t>カセツ</t>
    </rPh>
    <rPh sb="4" eb="5">
      <t>ヒ</t>
    </rPh>
    <rPh sb="5" eb="7">
      <t>ゴウケイ</t>
    </rPh>
    <phoneticPr fontId="16"/>
  </si>
  <si>
    <t>ｂ</t>
    <phoneticPr fontId="16"/>
  </si>
  <si>
    <t>ｂ’</t>
    <phoneticPr fontId="16"/>
  </si>
  <si>
    <t>純工事費</t>
    <rPh sb="0" eb="1">
      <t>ジュン</t>
    </rPh>
    <rPh sb="1" eb="4">
      <t>コウジヒ</t>
    </rPh>
    <phoneticPr fontId="16"/>
  </si>
  <si>
    <t>ｃ＝ａ＋ｂ</t>
    <phoneticPr fontId="16"/>
  </si>
  <si>
    <t>ｃ’＝ａ’＋ｂ’</t>
    <phoneticPr fontId="16"/>
  </si>
  <si>
    <t>現場管理費</t>
    <rPh sb="0" eb="2">
      <t>ゲンバ</t>
    </rPh>
    <rPh sb="2" eb="5">
      <t>カンリヒ</t>
    </rPh>
    <phoneticPr fontId="16"/>
  </si>
  <si>
    <t>ｄ</t>
    <phoneticPr fontId="16"/>
  </si>
  <si>
    <t>ｄ’</t>
    <phoneticPr fontId="16"/>
  </si>
  <si>
    <t>工事原価</t>
    <rPh sb="0" eb="2">
      <t>コウジ</t>
    </rPh>
    <rPh sb="2" eb="4">
      <t>ゲンカ</t>
    </rPh>
    <phoneticPr fontId="16"/>
  </si>
  <si>
    <t>ｅ＝ｃ＋ｄ</t>
    <phoneticPr fontId="16"/>
  </si>
  <si>
    <t>ｅ’＝ｃ’＋ｄ’</t>
    <phoneticPr fontId="16"/>
  </si>
  <si>
    <t>一般管理費</t>
    <rPh sb="0" eb="2">
      <t>イッパン</t>
    </rPh>
    <rPh sb="2" eb="5">
      <t>カンリヒ</t>
    </rPh>
    <phoneticPr fontId="16"/>
  </si>
  <si>
    <t>f</t>
    <phoneticPr fontId="16"/>
  </si>
  <si>
    <t>f’</t>
    <phoneticPr fontId="16"/>
  </si>
  <si>
    <t>一般管理費(契約保証費含む)</t>
    <rPh sb="0" eb="2">
      <t>イッパン</t>
    </rPh>
    <rPh sb="2" eb="5">
      <t>カンリヒ</t>
    </rPh>
    <rPh sb="6" eb="8">
      <t>ケイヤク</t>
    </rPh>
    <rPh sb="8" eb="10">
      <t>ホショウ</t>
    </rPh>
    <rPh sb="10" eb="11">
      <t>ヒ</t>
    </rPh>
    <rPh sb="11" eb="12">
      <t>フク</t>
    </rPh>
    <phoneticPr fontId="16"/>
  </si>
  <si>
    <t>工事価格</t>
    <rPh sb="0" eb="2">
      <t>コウジ</t>
    </rPh>
    <rPh sb="2" eb="4">
      <t>カカク</t>
    </rPh>
    <phoneticPr fontId="16"/>
  </si>
  <si>
    <t>費目合計</t>
    <rPh sb="0" eb="2">
      <t>ヒモク</t>
    </rPh>
    <rPh sb="2" eb="4">
      <t>ゴウケイ</t>
    </rPh>
    <phoneticPr fontId="2"/>
  </si>
  <si>
    <t>ｇ＝ｅ＋ｆ</t>
    <phoneticPr fontId="16"/>
  </si>
  <si>
    <t>ｇ’＝ｅ’＋ｆ’</t>
    <phoneticPr fontId="16"/>
  </si>
  <si>
    <t>ｇ＋ｇ’</t>
    <phoneticPr fontId="2"/>
  </si>
  <si>
    <t>CN</t>
    <phoneticPr fontId="2"/>
  </si>
</sst>
</file>

<file path=xl/styles.xml><?xml version="1.0" encoding="utf-8"?>
<styleSheet xmlns="http://schemas.openxmlformats.org/spreadsheetml/2006/main">
  <numFmts count="2">
    <numFmt numFmtId="176" formatCode="0_ "/>
    <numFmt numFmtId="177" formatCode="#,##0_ 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明朝"/>
      <family val="1"/>
      <charset val="128"/>
    </font>
    <font>
      <u/>
      <sz val="12"/>
      <name val="ＭＳ 明朝"/>
      <family val="1"/>
      <charset val="128"/>
    </font>
    <font>
      <b/>
      <sz val="28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7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7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>
      <alignment vertical="center"/>
    </xf>
  </cellStyleXfs>
  <cellXfs count="292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 wrapText="1"/>
    </xf>
    <xf numFmtId="0" fontId="0" fillId="0" borderId="6" xfId="0" applyBorder="1" applyAlignment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vertical="top"/>
    </xf>
    <xf numFmtId="0" fontId="0" fillId="0" borderId="14" xfId="0" applyBorder="1" applyAlignment="1">
      <alignment horizontal="center"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 wrapText="1"/>
    </xf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0" xfId="0" applyFill="1" applyBorder="1"/>
    <xf numFmtId="0" fontId="0" fillId="0" borderId="1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1" xfId="0" applyBorder="1" applyAlignment="1">
      <alignment vertical="top" wrapText="1"/>
    </xf>
    <xf numFmtId="0" fontId="0" fillId="0" borderId="20" xfId="0" applyFill="1" applyBorder="1"/>
    <xf numFmtId="0" fontId="0" fillId="0" borderId="21" xfId="0" applyBorder="1"/>
    <xf numFmtId="0" fontId="0" fillId="0" borderId="22" xfId="0" applyFill="1" applyBorder="1"/>
    <xf numFmtId="0" fontId="0" fillId="0" borderId="21" xfId="0" applyFill="1" applyBorder="1"/>
    <xf numFmtId="0" fontId="0" fillId="0" borderId="23" xfId="0" applyBorder="1" applyAlignment="1">
      <alignment horizontal="center"/>
    </xf>
    <xf numFmtId="0" fontId="0" fillId="0" borderId="22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2" xfId="0" applyBorder="1"/>
    <xf numFmtId="0" fontId="0" fillId="0" borderId="10" xfId="0" applyFill="1" applyBorder="1" applyAlignment="1">
      <alignment vertical="top" wrapText="1"/>
    </xf>
    <xf numFmtId="0" fontId="0" fillId="0" borderId="0" xfId="0" applyFill="1" applyBorder="1"/>
    <xf numFmtId="0" fontId="0" fillId="0" borderId="14" xfId="0" applyFill="1" applyBorder="1"/>
    <xf numFmtId="0" fontId="0" fillId="0" borderId="24" xfId="0" applyFill="1" applyBorder="1"/>
    <xf numFmtId="0" fontId="0" fillId="0" borderId="22" xfId="0" applyBorder="1"/>
    <xf numFmtId="0" fontId="0" fillId="0" borderId="7" xfId="0" applyFill="1" applyBorder="1"/>
    <xf numFmtId="0" fontId="0" fillId="0" borderId="8" xfId="0" applyFill="1" applyBorder="1"/>
    <xf numFmtId="0" fontId="0" fillId="0" borderId="13" xfId="0" applyFill="1" applyBorder="1" applyAlignment="1">
      <alignment horizontal="center"/>
    </xf>
    <xf numFmtId="0" fontId="0" fillId="0" borderId="2" xfId="0" applyFill="1" applyBorder="1"/>
    <xf numFmtId="0" fontId="0" fillId="0" borderId="8" xfId="0" applyFill="1" applyBorder="1" applyAlignment="1">
      <alignment vertical="top" wrapText="1"/>
    </xf>
    <xf numFmtId="40" fontId="0" fillId="0" borderId="0" xfId="1" applyNumberFormat="1" applyFont="1"/>
    <xf numFmtId="0" fontId="0" fillId="0" borderId="25" xfId="0" applyFill="1" applyBorder="1"/>
    <xf numFmtId="0" fontId="0" fillId="0" borderId="26" xfId="0" applyFill="1" applyBorder="1"/>
    <xf numFmtId="0" fontId="0" fillId="0" borderId="27" xfId="0" applyFill="1" applyBorder="1"/>
    <xf numFmtId="0" fontId="0" fillId="0" borderId="28" xfId="0" applyFill="1" applyBorder="1" applyAlignment="1">
      <alignment horizontal="center"/>
    </xf>
    <xf numFmtId="0" fontId="0" fillId="0" borderId="27" xfId="0" applyBorder="1" applyAlignment="1">
      <alignment vertical="top" wrapText="1"/>
    </xf>
    <xf numFmtId="0" fontId="0" fillId="2" borderId="24" xfId="0" applyFill="1" applyBorder="1"/>
    <xf numFmtId="0" fontId="0" fillId="2" borderId="29" xfId="0" applyFill="1" applyBorder="1"/>
    <xf numFmtId="0" fontId="0" fillId="2" borderId="30" xfId="0" applyFill="1" applyBorder="1"/>
    <xf numFmtId="0" fontId="0" fillId="2" borderId="31" xfId="0" applyFill="1" applyBorder="1" applyAlignment="1">
      <alignment horizontal="center"/>
    </xf>
    <xf numFmtId="0" fontId="0" fillId="2" borderId="32" xfId="0" applyFill="1" applyBorder="1"/>
    <xf numFmtId="0" fontId="0" fillId="2" borderId="33" xfId="0" applyFill="1" applyBorder="1"/>
    <xf numFmtId="0" fontId="0" fillId="2" borderId="34" xfId="0" applyFill="1" applyBorder="1"/>
    <xf numFmtId="0" fontId="0" fillId="2" borderId="35" xfId="0" applyFill="1" applyBorder="1"/>
    <xf numFmtId="0" fontId="0" fillId="0" borderId="36" xfId="0" applyFill="1" applyBorder="1"/>
    <xf numFmtId="0" fontId="0" fillId="0" borderId="29" xfId="0" applyFill="1" applyBorder="1"/>
    <xf numFmtId="0" fontId="0" fillId="0" borderId="37" xfId="0" applyFill="1" applyBorder="1"/>
    <xf numFmtId="0" fontId="0" fillId="2" borderId="3" xfId="0" applyFill="1" applyBorder="1"/>
    <xf numFmtId="40" fontId="0" fillId="2" borderId="5" xfId="1" applyNumberFormat="1" applyFont="1" applyFill="1" applyBorder="1"/>
    <xf numFmtId="0" fontId="0" fillId="2" borderId="9" xfId="0" applyFill="1" applyBorder="1"/>
    <xf numFmtId="40" fontId="0" fillId="2" borderId="10" xfId="1" applyNumberFormat="1" applyFont="1" applyFill="1" applyBorder="1"/>
    <xf numFmtId="0" fontId="0" fillId="2" borderId="11" xfId="0" applyFill="1" applyBorder="1"/>
    <xf numFmtId="40" fontId="0" fillId="2" borderId="6" xfId="1" applyNumberFormat="1" applyFont="1" applyFill="1" applyBorder="1"/>
    <xf numFmtId="0" fontId="0" fillId="2" borderId="1" xfId="0" applyFill="1" applyBorder="1"/>
    <xf numFmtId="0" fontId="0" fillId="2" borderId="10" xfId="0" applyFill="1" applyBorder="1" applyAlignment="1">
      <alignment vertical="top"/>
    </xf>
    <xf numFmtId="0" fontId="0" fillId="2" borderId="5" xfId="0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38" xfId="0" applyFill="1" applyBorder="1"/>
    <xf numFmtId="0" fontId="1" fillId="2" borderId="3" xfId="0" applyFont="1" applyFill="1" applyBorder="1"/>
    <xf numFmtId="40" fontId="1" fillId="2" borderId="5" xfId="1" applyNumberFormat="1" applyFont="1" applyFill="1" applyBorder="1"/>
    <xf numFmtId="0" fontId="1" fillId="2" borderId="9" xfId="0" applyFont="1" applyFill="1" applyBorder="1"/>
    <xf numFmtId="40" fontId="1" fillId="2" borderId="10" xfId="1" applyNumberFormat="1" applyFont="1" applyFill="1" applyBorder="1"/>
    <xf numFmtId="0" fontId="1" fillId="2" borderId="11" xfId="0" applyFont="1" applyFill="1" applyBorder="1"/>
    <xf numFmtId="40" fontId="1" fillId="2" borderId="6" xfId="1" applyNumberFormat="1" applyFont="1" applyFill="1" applyBorder="1"/>
    <xf numFmtId="0" fontId="0" fillId="2" borderId="7" xfId="0" applyFill="1" applyBorder="1"/>
    <xf numFmtId="40" fontId="0" fillId="2" borderId="8" xfId="1" applyNumberFormat="1" applyFont="1" applyFill="1" applyBorder="1"/>
    <xf numFmtId="0" fontId="0" fillId="2" borderId="6" xfId="0" applyFill="1" applyBorder="1" applyAlignment="1">
      <alignment vertical="top"/>
    </xf>
    <xf numFmtId="0" fontId="0" fillId="2" borderId="39" xfId="0" applyFill="1" applyBorder="1"/>
    <xf numFmtId="0" fontId="0" fillId="2" borderId="21" xfId="0" applyFill="1" applyBorder="1"/>
    <xf numFmtId="0" fontId="0" fillId="2" borderId="6" xfId="0" applyFill="1" applyBorder="1"/>
    <xf numFmtId="0" fontId="0" fillId="2" borderId="3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18" xfId="0" applyFill="1" applyBorder="1" applyAlignment="1">
      <alignment vertical="top"/>
    </xf>
    <xf numFmtId="0" fontId="3" fillId="0" borderId="0" xfId="0" applyFont="1" applyAlignment="1">
      <alignment vertical="center"/>
    </xf>
    <xf numFmtId="0" fontId="0" fillId="2" borderId="40" xfId="0" applyFill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2" borderId="41" xfId="0" applyFill="1" applyBorder="1"/>
    <xf numFmtId="0" fontId="0" fillId="2" borderId="18" xfId="0" applyFill="1" applyBorder="1"/>
    <xf numFmtId="0" fontId="0" fillId="0" borderId="15" xfId="0" applyBorder="1" applyAlignment="1">
      <alignment horizontal="center"/>
    </xf>
    <xf numFmtId="0" fontId="0" fillId="0" borderId="23" xfId="0" applyFill="1" applyBorder="1"/>
    <xf numFmtId="0" fontId="0" fillId="2" borderId="36" xfId="0" applyFill="1" applyBorder="1"/>
    <xf numFmtId="0" fontId="0" fillId="3" borderId="9" xfId="0" applyFill="1" applyBorder="1"/>
    <xf numFmtId="0" fontId="0" fillId="0" borderId="1" xfId="0" applyBorder="1" applyAlignment="1">
      <alignment horizontal="center"/>
    </xf>
    <xf numFmtId="0" fontId="0" fillId="0" borderId="13" xfId="0" applyBorder="1"/>
    <xf numFmtId="0" fontId="1" fillId="0" borderId="25" xfId="0" applyFont="1" applyFill="1" applyBorder="1"/>
    <xf numFmtId="0" fontId="4" fillId="0" borderId="0" xfId="0" applyFont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0" fontId="4" fillId="0" borderId="39" xfId="0" applyFont="1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45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0" fillId="0" borderId="22" xfId="0" applyFill="1" applyBorder="1" applyAlignment="1">
      <alignment vertical="top" wrapText="1"/>
    </xf>
    <xf numFmtId="0" fontId="0" fillId="0" borderId="12" xfId="0" applyBorder="1" applyAlignment="1">
      <alignment horizontal="center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0" fillId="0" borderId="12" xfId="0" applyFill="1" applyBorder="1"/>
    <xf numFmtId="0" fontId="5" fillId="0" borderId="47" xfId="0" applyNumberFormat="1" applyFont="1" applyFill="1" applyBorder="1" applyAlignment="1" applyProtection="1"/>
    <xf numFmtId="0" fontId="4" fillId="0" borderId="47" xfId="0" applyFont="1" applyFill="1" applyBorder="1" applyAlignment="1">
      <alignment vertical="center"/>
    </xf>
    <xf numFmtId="40" fontId="4" fillId="0" borderId="47" xfId="1" applyNumberFormat="1" applyFont="1" applyFill="1" applyBorder="1" applyAlignment="1">
      <alignment vertical="center"/>
    </xf>
    <xf numFmtId="49" fontId="4" fillId="0" borderId="47" xfId="0" applyNumberFormat="1" applyFont="1" applyFill="1" applyBorder="1" applyAlignment="1">
      <alignment vertical="center"/>
    </xf>
    <xf numFmtId="56" fontId="4" fillId="0" borderId="47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vertical="center"/>
    </xf>
    <xf numFmtId="40" fontId="4" fillId="0" borderId="0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0" fontId="4" fillId="0" borderId="4" xfId="1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38" fontId="7" fillId="0" borderId="40" xfId="1" applyFont="1" applyFill="1" applyBorder="1" applyAlignment="1">
      <alignment vertical="center"/>
    </xf>
    <xf numFmtId="0" fontId="7" fillId="0" borderId="40" xfId="0" applyNumberFormat="1" applyFont="1" applyFill="1" applyBorder="1" applyAlignment="1">
      <alignment horizontal="left" vertical="center"/>
    </xf>
    <xf numFmtId="0" fontId="8" fillId="0" borderId="29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38" fontId="7" fillId="0" borderId="17" xfId="1" applyFont="1" applyFill="1" applyBorder="1" applyAlignment="1">
      <alignment vertical="center"/>
    </xf>
    <xf numFmtId="0" fontId="7" fillId="0" borderId="17" xfId="0" applyNumberFormat="1" applyFont="1" applyFill="1" applyBorder="1" applyAlignment="1">
      <alignment horizontal="left" vertical="center"/>
    </xf>
    <xf numFmtId="0" fontId="7" fillId="0" borderId="36" xfId="0" applyNumberFormat="1" applyFont="1" applyFill="1" applyBorder="1" applyAlignment="1">
      <alignment horizontal="right" vertical="center"/>
    </xf>
    <xf numFmtId="0" fontId="7" fillId="0" borderId="26" xfId="0" applyFont="1" applyFill="1" applyBorder="1" applyAlignment="1">
      <alignment horizontal="center" vertical="center"/>
    </xf>
    <xf numFmtId="38" fontId="7" fillId="0" borderId="48" xfId="1" applyFont="1" applyFill="1" applyBorder="1" applyAlignment="1">
      <alignment vertical="center"/>
    </xf>
    <xf numFmtId="0" fontId="7" fillId="0" borderId="48" xfId="0" applyNumberFormat="1" applyFont="1" applyFill="1" applyBorder="1" applyAlignment="1">
      <alignment horizontal="left" vertical="center"/>
    </xf>
    <xf numFmtId="0" fontId="7" fillId="0" borderId="49" xfId="0" applyFont="1" applyFill="1" applyBorder="1" applyAlignment="1">
      <alignment horizontal="center" vertical="center"/>
    </xf>
    <xf numFmtId="38" fontId="7" fillId="0" borderId="50" xfId="1" applyFont="1" applyFill="1" applyBorder="1" applyAlignment="1">
      <alignment vertical="center"/>
    </xf>
    <xf numFmtId="0" fontId="7" fillId="0" borderId="50" xfId="0" applyNumberFormat="1" applyFont="1" applyFill="1" applyBorder="1" applyAlignment="1">
      <alignment horizontal="left" vertical="center"/>
    </xf>
    <xf numFmtId="0" fontId="7" fillId="0" borderId="46" xfId="0" applyNumberFormat="1" applyFont="1" applyFill="1" applyBorder="1" applyAlignment="1">
      <alignment horizontal="right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left" vertical="center"/>
    </xf>
    <xf numFmtId="40" fontId="4" fillId="0" borderId="51" xfId="1" applyNumberFormat="1" applyFont="1" applyFill="1" applyBorder="1" applyAlignment="1">
      <alignment vertical="center"/>
    </xf>
    <xf numFmtId="38" fontId="4" fillId="0" borderId="51" xfId="1" applyFont="1" applyFill="1" applyBorder="1" applyAlignment="1">
      <alignment vertical="center"/>
    </xf>
    <xf numFmtId="0" fontId="4" fillId="0" borderId="51" xfId="0" applyNumberFormat="1" applyFont="1" applyFill="1" applyBorder="1" applyAlignment="1">
      <alignment vertical="center"/>
    </xf>
    <xf numFmtId="0" fontId="4" fillId="0" borderId="51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47" xfId="0" applyNumberFormat="1" applyFont="1" applyFill="1" applyBorder="1" applyAlignment="1">
      <alignment vertical="center"/>
    </xf>
    <xf numFmtId="0" fontId="4" fillId="0" borderId="47" xfId="0" applyNumberFormat="1" applyFont="1" applyFill="1" applyBorder="1" applyAlignment="1">
      <alignment horizontal="right" vertical="center"/>
    </xf>
    <xf numFmtId="40" fontId="7" fillId="0" borderId="2" xfId="1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40" fontId="7" fillId="0" borderId="22" xfId="1" applyNumberFormat="1" applyFont="1" applyFill="1" applyBorder="1" applyAlignment="1">
      <alignment vertical="center"/>
    </xf>
    <xf numFmtId="38" fontId="7" fillId="0" borderId="22" xfId="1" applyFont="1" applyFill="1" applyBorder="1" applyAlignment="1">
      <alignment vertical="center"/>
    </xf>
    <xf numFmtId="40" fontId="7" fillId="0" borderId="49" xfId="1" applyNumberFormat="1" applyFont="1" applyFill="1" applyBorder="1" applyAlignment="1">
      <alignment vertical="center"/>
    </xf>
    <xf numFmtId="38" fontId="7" fillId="0" borderId="49" xfId="1" applyFont="1" applyFill="1" applyBorder="1" applyAlignment="1">
      <alignment vertical="center"/>
    </xf>
    <xf numFmtId="0" fontId="0" fillId="2" borderId="25" xfId="0" applyFill="1" applyBorder="1"/>
    <xf numFmtId="0" fontId="0" fillId="4" borderId="24" xfId="0" applyFill="1" applyBorder="1"/>
    <xf numFmtId="0" fontId="0" fillId="4" borderId="1" xfId="0" applyFill="1" applyBorder="1"/>
    <xf numFmtId="0" fontId="0" fillId="4" borderId="13" xfId="0" applyFill="1" applyBorder="1" applyAlignment="1">
      <alignment horizontal="center"/>
    </xf>
    <xf numFmtId="0" fontId="0" fillId="4" borderId="1" xfId="0" applyFill="1" applyBorder="1" applyAlignment="1">
      <alignment vertical="top" wrapText="1"/>
    </xf>
    <xf numFmtId="0" fontId="0" fillId="2" borderId="43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1" xfId="0" applyBorder="1"/>
    <xf numFmtId="0" fontId="0" fillId="0" borderId="6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2" borderId="20" xfId="0" applyFill="1" applyBorder="1"/>
    <xf numFmtId="40" fontId="0" fillId="2" borderId="21" xfId="1" applyNumberFormat="1" applyFont="1" applyFill="1" applyBorder="1"/>
    <xf numFmtId="0" fontId="0" fillId="2" borderId="52" xfId="0" applyFill="1" applyBorder="1"/>
    <xf numFmtId="0" fontId="0" fillId="2" borderId="53" xfId="0" applyFill="1" applyBorder="1"/>
    <xf numFmtId="0" fontId="0" fillId="2" borderId="54" xfId="0" applyFill="1" applyBorder="1"/>
    <xf numFmtId="0" fontId="0" fillId="2" borderId="55" xfId="0" applyFill="1" applyBorder="1"/>
    <xf numFmtId="0" fontId="0" fillId="2" borderId="56" xfId="0" applyFill="1" applyBorder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77" fontId="12" fillId="0" borderId="0" xfId="0" applyNumberFormat="1" applyFont="1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2" applyFont="1" applyBorder="1" applyAlignment="1">
      <alignment vertical="center" wrapText="1"/>
    </xf>
    <xf numFmtId="0" fontId="12" fillId="0" borderId="18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2" fillId="0" borderId="0" xfId="0" applyFont="1" applyBorder="1" applyAlignment="1">
      <alignment horizontal="distributed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shrinkToFit="1"/>
    </xf>
    <xf numFmtId="0" fontId="12" fillId="0" borderId="0" xfId="0" applyFont="1" applyAlignment="1">
      <alignment vertical="center" wrapText="1"/>
    </xf>
    <xf numFmtId="0" fontId="12" fillId="0" borderId="38" xfId="0" applyFont="1" applyBorder="1" applyAlignment="1">
      <alignment vertical="center" wrapText="1"/>
    </xf>
    <xf numFmtId="177" fontId="12" fillId="0" borderId="18" xfId="0" applyNumberFormat="1" applyFont="1" applyBorder="1" applyAlignment="1">
      <alignment vertical="center"/>
    </xf>
    <xf numFmtId="0" fontId="12" fillId="0" borderId="38" xfId="0" applyFont="1" applyBorder="1" applyAlignment="1">
      <alignment horizontal="center" vertical="center"/>
    </xf>
    <xf numFmtId="0" fontId="0" fillId="5" borderId="19" xfId="0" applyFill="1" applyBorder="1"/>
    <xf numFmtId="0" fontId="0" fillId="0" borderId="41" xfId="0" applyFill="1" applyBorder="1"/>
    <xf numFmtId="0" fontId="0" fillId="0" borderId="18" xfId="0" applyFill="1" applyBorder="1"/>
    <xf numFmtId="0" fontId="0" fillId="0" borderId="19" xfId="0" applyBorder="1"/>
    <xf numFmtId="0" fontId="0" fillId="0" borderId="69" xfId="0" applyBorder="1"/>
    <xf numFmtId="0" fontId="0" fillId="0" borderId="69" xfId="0" applyBorder="1" applyAlignment="1">
      <alignment wrapText="1"/>
    </xf>
    <xf numFmtId="0" fontId="0" fillId="0" borderId="70" xfId="0" applyBorder="1" applyAlignment="1">
      <alignment wrapText="1"/>
    </xf>
    <xf numFmtId="0" fontId="0" fillId="0" borderId="68" xfId="0" applyFill="1" applyBorder="1"/>
    <xf numFmtId="0" fontId="0" fillId="2" borderId="69" xfId="0" applyFill="1" applyBorder="1"/>
    <xf numFmtId="0" fontId="0" fillId="3" borderId="69" xfId="0" applyFill="1" applyBorder="1"/>
    <xf numFmtId="0" fontId="0" fillId="6" borderId="68" xfId="0" applyFill="1" applyBorder="1"/>
    <xf numFmtId="0" fontId="12" fillId="0" borderId="71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177" fontId="12" fillId="0" borderId="9" xfId="0" applyNumberFormat="1" applyFont="1" applyBorder="1" applyAlignment="1">
      <alignment vertical="center"/>
    </xf>
    <xf numFmtId="177" fontId="12" fillId="0" borderId="10" xfId="0" applyNumberFormat="1" applyFont="1" applyBorder="1" applyAlignment="1">
      <alignment vertical="center"/>
    </xf>
    <xf numFmtId="0" fontId="12" fillId="0" borderId="35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34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0" fillId="2" borderId="61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56" xfId="0" applyFill="1" applyBorder="1" applyAlignment="1">
      <alignment horizontal="center"/>
    </xf>
    <xf numFmtId="0" fontId="0" fillId="2" borderId="57" xfId="0" applyFill="1" applyBorder="1" applyAlignment="1">
      <alignment horizontal="center"/>
    </xf>
    <xf numFmtId="0" fontId="0" fillId="2" borderId="58" xfId="0" applyFill="1" applyBorder="1" applyAlignment="1">
      <alignment horizontal="center"/>
    </xf>
    <xf numFmtId="0" fontId="0" fillId="2" borderId="59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60" xfId="0" applyFill="1" applyBorder="1" applyAlignment="1">
      <alignment horizontal="center" wrapText="1"/>
    </xf>
    <xf numFmtId="0" fontId="0" fillId="2" borderId="26" xfId="0" applyFill="1" applyBorder="1" applyAlignment="1">
      <alignment horizontal="center" wrapText="1"/>
    </xf>
    <xf numFmtId="0" fontId="0" fillId="2" borderId="18" xfId="0" applyFill="1" applyBorder="1" applyAlignment="1"/>
    <xf numFmtId="0" fontId="0" fillId="2" borderId="38" xfId="0" applyFill="1" applyBorder="1" applyAlignment="1"/>
    <xf numFmtId="0" fontId="0" fillId="2" borderId="14" xfId="0" applyFill="1" applyBorder="1" applyAlignment="1"/>
    <xf numFmtId="0" fontId="0" fillId="2" borderId="1" xfId="0" applyFill="1" applyBorder="1" applyAlignment="1"/>
    <xf numFmtId="0" fontId="0" fillId="2" borderId="40" xfId="0" applyFill="1" applyBorder="1" applyAlignment="1">
      <alignment vertical="top"/>
    </xf>
    <xf numFmtId="0" fontId="0" fillId="2" borderId="63" xfId="0" applyFill="1" applyBorder="1" applyAlignment="1">
      <alignment vertical="top"/>
    </xf>
    <xf numFmtId="0" fontId="0" fillId="2" borderId="23" xfId="0" applyFill="1" applyBorder="1" applyAlignment="1">
      <alignment vertical="top"/>
    </xf>
    <xf numFmtId="0" fontId="0" fillId="2" borderId="48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0" fillId="2" borderId="28" xfId="0" applyFill="1" applyBorder="1" applyAlignment="1">
      <alignment vertical="top"/>
    </xf>
    <xf numFmtId="0" fontId="0" fillId="2" borderId="48" xfId="0" applyFill="1" applyBorder="1" applyAlignment="1"/>
    <xf numFmtId="0" fontId="0" fillId="2" borderId="0" xfId="0" applyFill="1" applyBorder="1" applyAlignment="1"/>
    <xf numFmtId="0" fontId="0" fillId="2" borderId="28" xfId="0" applyFill="1" applyBorder="1" applyAlignment="1"/>
    <xf numFmtId="0" fontId="0" fillId="2" borderId="0" xfId="0" applyFill="1" applyAlignment="1"/>
    <xf numFmtId="0" fontId="0" fillId="2" borderId="17" xfId="0" applyFill="1" applyBorder="1" applyAlignment="1"/>
    <xf numFmtId="0" fontId="0" fillId="2" borderId="64" xfId="0" applyFill="1" applyBorder="1" applyAlignment="1"/>
    <xf numFmtId="0" fontId="0" fillId="2" borderId="13" xfId="0" applyFill="1" applyBorder="1" applyAlignment="1"/>
    <xf numFmtId="0" fontId="0" fillId="2" borderId="1" xfId="0" applyFill="1" applyBorder="1" applyAlignment="1">
      <alignment vertical="top"/>
    </xf>
    <xf numFmtId="0" fontId="0" fillId="2" borderId="42" xfId="0" applyFill="1" applyBorder="1" applyAlignment="1">
      <alignment horizontal="center"/>
    </xf>
    <xf numFmtId="0" fontId="0" fillId="2" borderId="47" xfId="0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0" fontId="0" fillId="2" borderId="62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66" xfId="0" applyFill="1" applyBorder="1" applyAlignment="1">
      <alignment horizontal="center"/>
    </xf>
    <xf numFmtId="0" fontId="0" fillId="0" borderId="48" xfId="0" applyBorder="1" applyAlignment="1"/>
    <xf numFmtId="0" fontId="0" fillId="0" borderId="0" xfId="0" applyAlignment="1"/>
    <xf numFmtId="0" fontId="0" fillId="2" borderId="65" xfId="0" applyFill="1" applyBorder="1" applyAlignment="1">
      <alignment horizontal="center"/>
    </xf>
    <xf numFmtId="0" fontId="0" fillId="2" borderId="49" xfId="0" applyFill="1" applyBorder="1" applyAlignment="1">
      <alignment horizontal="center" wrapText="1"/>
    </xf>
    <xf numFmtId="177" fontId="12" fillId="0" borderId="18" xfId="0" applyNumberFormat="1" applyFont="1" applyBorder="1" applyAlignment="1">
      <alignment horizontal="right" vertical="center"/>
    </xf>
    <xf numFmtId="177" fontId="12" fillId="0" borderId="38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0" borderId="20" xfId="0" applyFont="1" applyFill="1" applyBorder="1" applyAlignment="1">
      <alignment vertical="center" wrapText="1" shrinkToFit="1"/>
    </xf>
    <xf numFmtId="0" fontId="0" fillId="0" borderId="7" xfId="0" applyFill="1" applyBorder="1" applyAlignment="1">
      <alignment vertical="center" wrapText="1" shrinkToFit="1"/>
    </xf>
    <xf numFmtId="0" fontId="8" fillId="0" borderId="22" xfId="0" applyFont="1" applyFill="1" applyBorder="1" applyAlignment="1">
      <alignment horizontal="left" vertical="center" wrapText="1" shrinkToFit="1"/>
    </xf>
    <xf numFmtId="0" fontId="9" fillId="0" borderId="2" xfId="0" applyFont="1" applyFill="1" applyBorder="1" applyAlignment="1">
      <alignment horizontal="left" vertical="center" wrapText="1" shrinkToFit="1"/>
    </xf>
    <xf numFmtId="0" fontId="0" fillId="0" borderId="67" xfId="0" applyFill="1" applyBorder="1" applyAlignment="1">
      <alignment vertical="center" wrapText="1" shrinkToFit="1"/>
    </xf>
    <xf numFmtId="0" fontId="9" fillId="0" borderId="49" xfId="0" applyFont="1" applyFill="1" applyBorder="1" applyAlignment="1">
      <alignment horizontal="left" vertical="center" wrapText="1" shrinkToFit="1"/>
    </xf>
    <xf numFmtId="0" fontId="4" fillId="0" borderId="41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distributed" vertical="center"/>
    </xf>
    <xf numFmtId="0" fontId="4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_1-14～1-16路線推進器0.9　変更分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92"/>
  <sheetViews>
    <sheetView tabSelected="1" workbookViewId="0">
      <selection activeCell="I1" sqref="I1"/>
    </sheetView>
  </sheetViews>
  <sheetFormatPr defaultRowHeight="13.5"/>
  <cols>
    <col min="1" max="1" width="21.75" customWidth="1"/>
    <col min="2" max="2" width="31.375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3.5" bestFit="1" customWidth="1"/>
    <col min="8" max="8" width="6" style="54" customWidth="1"/>
    <col min="9" max="9" width="7.125" customWidth="1"/>
    <col min="10" max="10" width="3.125" customWidth="1"/>
    <col min="11" max="11" width="17.5" customWidth="1"/>
    <col min="12" max="12" width="3.25" customWidth="1"/>
    <col min="13" max="13" width="16.875" bestFit="1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6.625" customWidth="1"/>
    <col min="21" max="21" width="3.875" bestFit="1" customWidth="1"/>
    <col min="22" max="22" width="16.875" bestFit="1" customWidth="1"/>
    <col min="24" max="24" width="3.375" customWidth="1"/>
    <col min="25" max="25" width="5.25" bestFit="1" customWidth="1"/>
    <col min="26" max="26" width="12" customWidth="1"/>
    <col min="27" max="27" width="35.5" customWidth="1"/>
  </cols>
  <sheetData>
    <row r="1" spans="1:27" ht="26.25" customHeight="1" thickBot="1">
      <c r="A1" s="102" t="s">
        <v>145</v>
      </c>
    </row>
    <row r="2" spans="1:27" ht="13.5" customHeight="1" thickBot="1">
      <c r="A2" s="190" t="s">
        <v>1</v>
      </c>
      <c r="B2" s="178" t="s">
        <v>65</v>
      </c>
      <c r="C2" t="s">
        <v>2</v>
      </c>
      <c r="F2" t="s">
        <v>76</v>
      </c>
      <c r="J2" t="s">
        <v>3</v>
      </c>
      <c r="S2" t="s">
        <v>121</v>
      </c>
    </row>
    <row r="3" spans="1:27" ht="28.5" customHeight="1">
      <c r="A3" s="191"/>
      <c r="B3" s="79"/>
      <c r="D3" s="71" t="s">
        <v>16</v>
      </c>
      <c r="E3" s="72">
        <v>0.46</v>
      </c>
      <c r="F3" s="24"/>
      <c r="G3" s="71">
        <v>1</v>
      </c>
      <c r="H3" s="72">
        <v>13.5</v>
      </c>
      <c r="K3" s="77" t="s">
        <v>79</v>
      </c>
      <c r="L3" s="77" t="s">
        <v>16</v>
      </c>
      <c r="M3" s="249" t="s">
        <v>82</v>
      </c>
      <c r="N3" s="250"/>
      <c r="O3" s="250"/>
      <c r="P3" s="250"/>
      <c r="Q3" s="251"/>
      <c r="T3" s="77" t="s">
        <v>80</v>
      </c>
      <c r="U3" s="77" t="s">
        <v>16</v>
      </c>
      <c r="V3" s="252" t="s">
        <v>83</v>
      </c>
      <c r="W3" s="252"/>
      <c r="X3" s="252"/>
      <c r="Y3" s="252"/>
      <c r="Z3" s="252"/>
    </row>
    <row r="4" spans="1:27">
      <c r="A4" s="188"/>
      <c r="B4" s="80"/>
      <c r="D4" s="73" t="s">
        <v>17</v>
      </c>
      <c r="E4" s="74">
        <v>11.88</v>
      </c>
      <c r="F4" s="24"/>
      <c r="G4" s="73">
        <v>2</v>
      </c>
      <c r="H4" s="74">
        <v>41.25</v>
      </c>
      <c r="K4" s="77" t="s">
        <v>84</v>
      </c>
      <c r="L4" s="77" t="s">
        <v>246</v>
      </c>
      <c r="M4" s="253" t="s">
        <v>62</v>
      </c>
      <c r="N4" s="254"/>
      <c r="O4" s="254"/>
      <c r="P4" s="254"/>
      <c r="Q4" s="255"/>
      <c r="T4" s="77" t="s">
        <v>84</v>
      </c>
      <c r="U4" s="77" t="s">
        <v>246</v>
      </c>
      <c r="V4" s="266" t="s">
        <v>62</v>
      </c>
      <c r="W4" s="266"/>
      <c r="X4" s="266"/>
      <c r="Y4" s="266"/>
      <c r="Z4" s="266"/>
    </row>
    <row r="5" spans="1:27">
      <c r="A5" s="188"/>
      <c r="B5" s="80"/>
      <c r="D5" s="73" t="s">
        <v>18</v>
      </c>
      <c r="E5" s="74">
        <v>11.88</v>
      </c>
      <c r="F5" s="24"/>
      <c r="G5" s="73">
        <v>3</v>
      </c>
      <c r="H5" s="74">
        <v>25.5</v>
      </c>
      <c r="K5" s="77" t="s">
        <v>85</v>
      </c>
      <c r="L5" s="77" t="s">
        <v>247</v>
      </c>
      <c r="M5" s="256"/>
      <c r="N5" s="257"/>
      <c r="O5" s="257"/>
      <c r="P5" s="257"/>
      <c r="Q5" s="258"/>
      <c r="T5" s="77" t="s">
        <v>85</v>
      </c>
      <c r="U5" s="77" t="s">
        <v>247</v>
      </c>
      <c r="V5" s="266"/>
      <c r="W5" s="266"/>
      <c r="X5" s="266"/>
      <c r="Y5" s="266"/>
      <c r="Z5" s="266"/>
    </row>
    <row r="6" spans="1:27">
      <c r="A6" s="187" t="s">
        <v>63</v>
      </c>
      <c r="B6" s="44" t="s">
        <v>122</v>
      </c>
      <c r="D6" s="73" t="s">
        <v>19</v>
      </c>
      <c r="E6" s="74">
        <v>11.88</v>
      </c>
      <c r="F6" s="24"/>
      <c r="G6" s="73">
        <v>4</v>
      </c>
      <c r="H6" s="74">
        <v>13.5</v>
      </c>
      <c r="K6" s="77" t="s">
        <v>43</v>
      </c>
      <c r="L6" s="77" t="s">
        <v>248</v>
      </c>
      <c r="M6" s="256"/>
      <c r="N6" s="257"/>
      <c r="O6" s="257"/>
      <c r="P6" s="257"/>
      <c r="Q6" s="258"/>
      <c r="T6" s="77" t="s">
        <v>43</v>
      </c>
      <c r="U6" s="77" t="s">
        <v>248</v>
      </c>
      <c r="V6" s="266"/>
      <c r="W6" s="266"/>
      <c r="X6" s="266"/>
      <c r="Y6" s="266"/>
      <c r="Z6" s="266"/>
    </row>
    <row r="7" spans="1:27">
      <c r="A7" s="188" t="s">
        <v>64</v>
      </c>
      <c r="B7" s="29" t="s">
        <v>112</v>
      </c>
      <c r="D7" s="73" t="s">
        <v>20</v>
      </c>
      <c r="E7" s="74">
        <v>11.88</v>
      </c>
      <c r="F7" s="24"/>
      <c r="G7" s="73">
        <v>5</v>
      </c>
      <c r="H7" s="74">
        <v>13.5</v>
      </c>
      <c r="K7" s="77" t="s">
        <v>44</v>
      </c>
      <c r="L7" s="77" t="s">
        <v>249</v>
      </c>
      <c r="M7" s="256"/>
      <c r="N7" s="257"/>
      <c r="O7" s="257"/>
      <c r="P7" s="257"/>
      <c r="Q7" s="258"/>
      <c r="T7" s="77" t="s">
        <v>44</v>
      </c>
      <c r="U7" s="77" t="s">
        <v>249</v>
      </c>
      <c r="V7" s="266"/>
      <c r="W7" s="266"/>
      <c r="X7" s="266"/>
      <c r="Y7" s="266"/>
      <c r="Z7" s="266"/>
    </row>
    <row r="8" spans="1:27">
      <c r="A8" s="188" t="s">
        <v>72</v>
      </c>
      <c r="B8" s="29" t="s">
        <v>162</v>
      </c>
      <c r="D8" s="73" t="s">
        <v>21</v>
      </c>
      <c r="E8" s="74">
        <v>5.38</v>
      </c>
      <c r="F8" s="24"/>
      <c r="G8" s="73">
        <v>6</v>
      </c>
      <c r="H8" s="74">
        <v>30.75</v>
      </c>
      <c r="K8" s="77" t="s">
        <v>96</v>
      </c>
      <c r="L8" s="77" t="s">
        <v>211</v>
      </c>
      <c r="M8" s="259"/>
      <c r="N8" s="260"/>
      <c r="O8" s="260"/>
      <c r="P8" s="260"/>
      <c r="Q8" s="261"/>
      <c r="T8" s="77" t="s">
        <v>118</v>
      </c>
      <c r="U8" s="77" t="s">
        <v>221</v>
      </c>
      <c r="V8" s="252"/>
      <c r="W8" s="252"/>
      <c r="X8" s="252"/>
      <c r="Y8" s="252"/>
      <c r="Z8" s="252"/>
    </row>
    <row r="9" spans="1:27">
      <c r="A9" s="188" t="s">
        <v>73</v>
      </c>
      <c r="B9" s="29" t="s">
        <v>293</v>
      </c>
      <c r="D9" s="73" t="s">
        <v>22</v>
      </c>
      <c r="E9" s="74">
        <v>6</v>
      </c>
      <c r="F9" s="24"/>
      <c r="G9" s="73">
        <v>7</v>
      </c>
      <c r="H9" s="74">
        <v>14.25</v>
      </c>
      <c r="K9" s="77" t="s">
        <v>97</v>
      </c>
      <c r="L9" s="77" t="s">
        <v>250</v>
      </c>
      <c r="M9" s="259"/>
      <c r="N9" s="260"/>
      <c r="O9" s="260"/>
      <c r="P9" s="260"/>
      <c r="Q9" s="261"/>
      <c r="T9" s="77" t="s">
        <v>119</v>
      </c>
      <c r="U9" s="77" t="s">
        <v>253</v>
      </c>
      <c r="V9" s="252"/>
      <c r="W9" s="252"/>
      <c r="X9" s="252"/>
      <c r="Y9" s="252"/>
      <c r="Z9" s="252"/>
    </row>
    <row r="10" spans="1:27">
      <c r="A10" s="188" t="s">
        <v>70</v>
      </c>
      <c r="B10" s="29">
        <v>32</v>
      </c>
      <c r="D10" s="73" t="s">
        <v>23</v>
      </c>
      <c r="E10" s="74">
        <v>7.63</v>
      </c>
      <c r="F10" s="24"/>
      <c r="G10" s="73">
        <v>8</v>
      </c>
      <c r="H10" s="74">
        <v>25.5</v>
      </c>
      <c r="K10" s="77" t="s">
        <v>9</v>
      </c>
      <c r="L10" s="77" t="s">
        <v>251</v>
      </c>
      <c r="M10" s="259"/>
      <c r="N10" s="262"/>
      <c r="O10" s="262"/>
      <c r="P10" s="262"/>
      <c r="Q10" s="261"/>
      <c r="U10" t="s">
        <v>238</v>
      </c>
    </row>
    <row r="11" spans="1:27">
      <c r="A11" s="188" t="s">
        <v>66</v>
      </c>
      <c r="B11" s="29">
        <v>1</v>
      </c>
      <c r="D11" s="73" t="s">
        <v>24</v>
      </c>
      <c r="E11" s="74">
        <v>13.63</v>
      </c>
      <c r="F11" s="24"/>
      <c r="G11" s="73">
        <v>9</v>
      </c>
      <c r="H11" s="74">
        <v>55.5</v>
      </c>
      <c r="K11" s="77" t="s">
        <v>10</v>
      </c>
      <c r="L11" s="77" t="s">
        <v>252</v>
      </c>
      <c r="M11" s="263"/>
      <c r="N11" s="264"/>
      <c r="O11" s="264"/>
      <c r="P11" s="264"/>
      <c r="Q11" s="265"/>
      <c r="U11" t="s">
        <v>254</v>
      </c>
    </row>
    <row r="12" spans="1:27" ht="14.25" thickBot="1">
      <c r="A12" s="188" t="s">
        <v>67</v>
      </c>
      <c r="B12" s="29">
        <v>3</v>
      </c>
      <c r="D12" s="73" t="s">
        <v>25</v>
      </c>
      <c r="E12" s="74">
        <v>1.1299999999999999</v>
      </c>
      <c r="F12" s="24"/>
      <c r="G12" s="73">
        <v>10</v>
      </c>
      <c r="H12" s="74">
        <v>44.25</v>
      </c>
      <c r="K12" t="s">
        <v>188</v>
      </c>
      <c r="T12" t="s">
        <v>120</v>
      </c>
    </row>
    <row r="13" spans="1:27" ht="27.75" customHeight="1">
      <c r="A13" s="189" t="s">
        <v>68</v>
      </c>
      <c r="B13" s="29">
        <v>4</v>
      </c>
      <c r="D13" s="73" t="s">
        <v>26</v>
      </c>
      <c r="E13" s="74">
        <v>5.5</v>
      </c>
      <c r="F13" s="24"/>
      <c r="G13" s="73">
        <v>11</v>
      </c>
      <c r="H13" s="74">
        <v>36.75</v>
      </c>
      <c r="K13" s="242" t="s">
        <v>146</v>
      </c>
      <c r="L13" s="243"/>
      <c r="M13" s="242" t="s">
        <v>147</v>
      </c>
      <c r="N13" s="244"/>
      <c r="O13" s="243"/>
      <c r="P13" s="245" t="s">
        <v>50</v>
      </c>
      <c r="Q13" s="247" t="s">
        <v>56</v>
      </c>
      <c r="R13" s="240" t="s">
        <v>57</v>
      </c>
      <c r="T13" s="242" t="s">
        <v>146</v>
      </c>
      <c r="U13" s="243"/>
      <c r="V13" s="267" t="s">
        <v>147</v>
      </c>
      <c r="W13" s="268"/>
      <c r="X13" s="269"/>
      <c r="Y13" s="270" t="s">
        <v>50</v>
      </c>
      <c r="Z13" s="247" t="s">
        <v>56</v>
      </c>
      <c r="AA13" s="240" t="s">
        <v>57</v>
      </c>
    </row>
    <row r="14" spans="1:27" ht="14.25" thickBot="1">
      <c r="A14" s="188" t="s">
        <v>108</v>
      </c>
      <c r="B14" s="29">
        <v>0</v>
      </c>
      <c r="D14" s="73" t="s">
        <v>27</v>
      </c>
      <c r="E14" s="74">
        <v>6.5</v>
      </c>
      <c r="F14" s="24"/>
      <c r="G14" s="73">
        <v>12</v>
      </c>
      <c r="H14" s="74">
        <v>76.5</v>
      </c>
      <c r="K14" s="99" t="s">
        <v>0</v>
      </c>
      <c r="L14" s="100"/>
      <c r="M14" s="99" t="s">
        <v>0</v>
      </c>
      <c r="N14" s="103"/>
      <c r="O14" s="100" t="s">
        <v>75</v>
      </c>
      <c r="P14" s="246"/>
      <c r="Q14" s="248"/>
      <c r="R14" s="241"/>
      <c r="T14" s="99" t="s">
        <v>0</v>
      </c>
      <c r="U14" s="100"/>
      <c r="V14" s="99" t="s">
        <v>0</v>
      </c>
      <c r="W14" s="103"/>
      <c r="X14" s="100" t="s">
        <v>75</v>
      </c>
      <c r="Y14" s="271"/>
      <c r="Z14" s="248"/>
      <c r="AA14" s="241"/>
    </row>
    <row r="15" spans="1:27">
      <c r="A15" s="189" t="s">
        <v>109</v>
      </c>
      <c r="B15" s="29">
        <v>0</v>
      </c>
      <c r="D15" s="73" t="s">
        <v>28</v>
      </c>
      <c r="E15" s="74">
        <v>8.3800000000000008</v>
      </c>
      <c r="F15" s="24"/>
      <c r="G15" s="73">
        <v>13</v>
      </c>
      <c r="H15" s="74">
        <v>21</v>
      </c>
      <c r="K15" s="182" t="s">
        <v>199</v>
      </c>
      <c r="L15" s="106" t="s">
        <v>33</v>
      </c>
      <c r="M15" s="182" t="s">
        <v>200</v>
      </c>
      <c r="N15" s="183" t="s">
        <v>295</v>
      </c>
      <c r="O15" s="216">
        <v>2</v>
      </c>
      <c r="P15" s="182" t="s">
        <v>51</v>
      </c>
      <c r="Q15" s="5" t="s">
        <v>196</v>
      </c>
      <c r="R15" s="6" t="s">
        <v>197</v>
      </c>
      <c r="T15" s="4" t="s">
        <v>4</v>
      </c>
      <c r="U15" s="79" t="s">
        <v>233</v>
      </c>
      <c r="V15" s="4" t="s">
        <v>45</v>
      </c>
      <c r="W15" s="30" t="s">
        <v>297</v>
      </c>
      <c r="X15" s="6">
        <v>1</v>
      </c>
      <c r="Y15" s="19" t="s">
        <v>51</v>
      </c>
      <c r="Z15" s="5" t="s">
        <v>58</v>
      </c>
      <c r="AA15" s="6"/>
    </row>
    <row r="16" spans="1:27">
      <c r="A16" s="189" t="s">
        <v>191</v>
      </c>
      <c r="B16" s="11"/>
      <c r="D16" s="73" t="s">
        <v>29</v>
      </c>
      <c r="E16" s="74">
        <v>8.3800000000000008</v>
      </c>
      <c r="F16" s="24"/>
      <c r="G16" s="73">
        <v>14</v>
      </c>
      <c r="H16" s="74">
        <v>30.75</v>
      </c>
      <c r="K16" s="31" t="s">
        <v>242</v>
      </c>
      <c r="L16" s="107" t="s">
        <v>255</v>
      </c>
      <c r="M16" s="31" t="s">
        <v>194</v>
      </c>
      <c r="N16" s="30" t="s">
        <v>295</v>
      </c>
      <c r="O16" s="217">
        <v>3</v>
      </c>
      <c r="P16" s="10" t="s">
        <v>51</v>
      </c>
      <c r="Q16" s="1" t="s">
        <v>196</v>
      </c>
      <c r="R16" s="11"/>
      <c r="T16" s="10" t="s">
        <v>5</v>
      </c>
      <c r="U16" s="80" t="s">
        <v>269</v>
      </c>
      <c r="V16" s="10" t="s">
        <v>270</v>
      </c>
      <c r="W16" s="1"/>
      <c r="X16" s="11"/>
      <c r="Y16" s="17" t="s">
        <v>51</v>
      </c>
      <c r="Z16" s="1"/>
      <c r="AA16" s="11"/>
    </row>
    <row r="17" spans="1:27" ht="14.25" thickBot="1">
      <c r="A17" s="189" t="s">
        <v>192</v>
      </c>
      <c r="B17" s="35"/>
      <c r="D17" s="73" t="s">
        <v>30</v>
      </c>
      <c r="E17" s="74">
        <v>11.5</v>
      </c>
      <c r="F17" s="24"/>
      <c r="G17" s="73">
        <v>15</v>
      </c>
      <c r="H17" s="74">
        <v>14.25</v>
      </c>
      <c r="K17" s="31" t="s">
        <v>244</v>
      </c>
      <c r="L17" s="107" t="s">
        <v>257</v>
      </c>
      <c r="M17" s="31" t="s">
        <v>244</v>
      </c>
      <c r="N17" s="30" t="s">
        <v>248</v>
      </c>
      <c r="O17" s="217">
        <v>9</v>
      </c>
      <c r="P17" s="31" t="s">
        <v>51</v>
      </c>
      <c r="Q17" s="1" t="s">
        <v>196</v>
      </c>
      <c r="R17" s="11"/>
      <c r="T17" s="10" t="s">
        <v>6</v>
      </c>
      <c r="U17" s="80" t="s">
        <v>271</v>
      </c>
      <c r="V17" s="10" t="s">
        <v>45</v>
      </c>
      <c r="W17" s="30" t="s">
        <v>298</v>
      </c>
      <c r="X17" s="11">
        <v>1</v>
      </c>
      <c r="Y17" s="17" t="s">
        <v>51</v>
      </c>
      <c r="Z17" s="1" t="s">
        <v>58</v>
      </c>
      <c r="AA17" s="11"/>
    </row>
    <row r="18" spans="1:27">
      <c r="A18" s="71" t="s">
        <v>189</v>
      </c>
      <c r="B18" s="184" t="s">
        <v>294</v>
      </c>
      <c r="D18" s="73" t="s">
        <v>31</v>
      </c>
      <c r="E18" s="74">
        <v>11.13</v>
      </c>
      <c r="F18" s="24"/>
      <c r="G18" s="73">
        <v>16</v>
      </c>
      <c r="H18" s="74">
        <v>13.5</v>
      </c>
      <c r="K18" s="31" t="s">
        <v>243</v>
      </c>
      <c r="L18" s="107" t="s">
        <v>256</v>
      </c>
      <c r="M18" s="31" t="s">
        <v>195</v>
      </c>
      <c r="N18" s="30" t="s">
        <v>248</v>
      </c>
      <c r="O18" s="217">
        <v>10</v>
      </c>
      <c r="P18" s="31" t="s">
        <v>51</v>
      </c>
      <c r="Q18" s="1" t="s">
        <v>196</v>
      </c>
      <c r="R18" s="11"/>
      <c r="T18" s="10" t="s">
        <v>7</v>
      </c>
      <c r="U18" s="80" t="s">
        <v>272</v>
      </c>
      <c r="V18" s="10" t="s">
        <v>270</v>
      </c>
      <c r="W18" s="1"/>
      <c r="X18" s="11"/>
      <c r="Y18" s="17" t="s">
        <v>51</v>
      </c>
      <c r="Z18" s="1"/>
      <c r="AA18" s="11"/>
    </row>
    <row r="19" spans="1:27">
      <c r="A19" s="73" t="s">
        <v>190</v>
      </c>
      <c r="B19" s="29">
        <v>26</v>
      </c>
      <c r="D19" s="73" t="s">
        <v>32</v>
      </c>
      <c r="E19" s="74">
        <v>8.3800000000000008</v>
      </c>
      <c r="F19" s="24"/>
      <c r="G19" s="73">
        <v>17</v>
      </c>
      <c r="H19" s="74">
        <v>13.5</v>
      </c>
      <c r="K19" s="10" t="s">
        <v>198</v>
      </c>
      <c r="L19" s="107" t="s">
        <v>16</v>
      </c>
      <c r="M19" s="10" t="s">
        <v>262</v>
      </c>
      <c r="N19" s="30" t="s">
        <v>26</v>
      </c>
      <c r="O19" s="217">
        <v>5</v>
      </c>
      <c r="P19" s="10" t="s">
        <v>51</v>
      </c>
      <c r="Q19" s="1" t="s">
        <v>196</v>
      </c>
      <c r="R19" s="11" t="s">
        <v>197</v>
      </c>
      <c r="T19" s="10" t="s">
        <v>8</v>
      </c>
      <c r="U19" s="80" t="s">
        <v>237</v>
      </c>
      <c r="V19" s="10" t="s">
        <v>8</v>
      </c>
      <c r="W19" s="30" t="s">
        <v>299</v>
      </c>
      <c r="X19" s="11">
        <v>1</v>
      </c>
      <c r="Y19" s="17" t="s">
        <v>52</v>
      </c>
      <c r="Z19" s="1" t="s">
        <v>168</v>
      </c>
      <c r="AA19" s="11"/>
    </row>
    <row r="20" spans="1:27">
      <c r="A20" s="73" t="s">
        <v>67</v>
      </c>
      <c r="B20" s="29">
        <v>11</v>
      </c>
      <c r="D20" s="73" t="s">
        <v>33</v>
      </c>
      <c r="E20" s="74">
        <v>8.3800000000000008</v>
      </c>
      <c r="F20" s="24"/>
      <c r="G20" s="73">
        <v>18</v>
      </c>
      <c r="H20" s="74">
        <v>13.5</v>
      </c>
      <c r="K20" s="31" t="s">
        <v>280</v>
      </c>
      <c r="L20" s="107" t="s">
        <v>229</v>
      </c>
      <c r="M20" s="31" t="s">
        <v>280</v>
      </c>
      <c r="N20" s="30" t="s">
        <v>295</v>
      </c>
      <c r="O20" s="26">
        <v>7</v>
      </c>
      <c r="P20" s="31" t="s">
        <v>51</v>
      </c>
      <c r="Q20" s="1" t="s">
        <v>196</v>
      </c>
      <c r="R20" s="11" t="s">
        <v>197</v>
      </c>
      <c r="T20" s="10" t="s">
        <v>266</v>
      </c>
      <c r="U20" s="80" t="s">
        <v>273</v>
      </c>
      <c r="V20" s="10" t="s">
        <v>267</v>
      </c>
      <c r="W20" s="1"/>
      <c r="X20" s="11"/>
      <c r="Y20" s="17" t="s">
        <v>52</v>
      </c>
      <c r="Z20" s="1" t="s">
        <v>168</v>
      </c>
      <c r="AA20" s="11"/>
    </row>
    <row r="21" spans="1:27" ht="29.25" customHeight="1">
      <c r="A21" s="73" t="s">
        <v>68</v>
      </c>
      <c r="B21" s="29">
        <v>4</v>
      </c>
      <c r="D21" s="73" t="s">
        <v>34</v>
      </c>
      <c r="E21" s="74">
        <v>8.3800000000000008</v>
      </c>
      <c r="F21" s="24"/>
      <c r="G21" s="73">
        <v>19</v>
      </c>
      <c r="H21" s="74">
        <v>16.5</v>
      </c>
      <c r="K21" s="31" t="s">
        <v>281</v>
      </c>
      <c r="L21" s="107" t="s">
        <v>35</v>
      </c>
      <c r="M21" s="31" t="s">
        <v>281</v>
      </c>
      <c r="N21" s="1" t="s">
        <v>353</v>
      </c>
      <c r="O21" s="26">
        <v>8</v>
      </c>
      <c r="P21" s="31" t="s">
        <v>51</v>
      </c>
      <c r="Q21" s="1" t="s">
        <v>196</v>
      </c>
      <c r="R21" s="11" t="s">
        <v>197</v>
      </c>
      <c r="T21" s="10" t="s">
        <v>9</v>
      </c>
      <c r="U21" s="80" t="s">
        <v>251</v>
      </c>
      <c r="V21" s="10" t="s">
        <v>9</v>
      </c>
      <c r="W21" s="30" t="s">
        <v>300</v>
      </c>
      <c r="X21" s="11">
        <v>1</v>
      </c>
      <c r="Y21" s="17" t="s">
        <v>51</v>
      </c>
      <c r="Z21" s="1" t="s">
        <v>77</v>
      </c>
      <c r="AA21" s="11"/>
    </row>
    <row r="22" spans="1:27" ht="27.75" customHeight="1" thickBot="1">
      <c r="A22" s="75" t="s">
        <v>245</v>
      </c>
      <c r="B22" s="7">
        <v>1</v>
      </c>
      <c r="D22" s="73" t="s">
        <v>35</v>
      </c>
      <c r="E22" s="74">
        <v>8.3800000000000008</v>
      </c>
      <c r="F22" s="24"/>
      <c r="G22" s="73">
        <v>20</v>
      </c>
      <c r="H22" s="74">
        <v>51.75</v>
      </c>
      <c r="K22" s="31" t="s">
        <v>282</v>
      </c>
      <c r="L22" s="107" t="s">
        <v>283</v>
      </c>
      <c r="M22" s="10"/>
      <c r="N22" s="30" t="s">
        <v>295</v>
      </c>
      <c r="O22" s="217">
        <v>3</v>
      </c>
      <c r="P22" s="10" t="s">
        <v>323</v>
      </c>
      <c r="Q22" s="1"/>
      <c r="R22" s="11" t="s">
        <v>306</v>
      </c>
      <c r="T22" s="10" t="s">
        <v>10</v>
      </c>
      <c r="U22" s="80" t="s">
        <v>252</v>
      </c>
      <c r="V22" s="10" t="s">
        <v>274</v>
      </c>
      <c r="W22" s="1"/>
      <c r="X22" s="11"/>
      <c r="Y22" s="17" t="s">
        <v>51</v>
      </c>
      <c r="Z22" s="1"/>
      <c r="AA22" s="11"/>
    </row>
    <row r="23" spans="1:27">
      <c r="D23" s="73" t="s">
        <v>36</v>
      </c>
      <c r="E23" s="74">
        <v>8.3800000000000008</v>
      </c>
      <c r="F23" s="24"/>
      <c r="G23" s="73">
        <v>21</v>
      </c>
      <c r="H23" s="74">
        <v>19.5</v>
      </c>
      <c r="K23" s="31" t="s">
        <v>321</v>
      </c>
      <c r="L23" s="107" t="s">
        <v>283</v>
      </c>
      <c r="M23" s="10"/>
      <c r="N23" s="30" t="s">
        <v>295</v>
      </c>
      <c r="O23" s="217">
        <v>44</v>
      </c>
      <c r="P23" s="10" t="s">
        <v>323</v>
      </c>
      <c r="Q23" s="1" t="s">
        <v>307</v>
      </c>
      <c r="R23" s="11" t="s">
        <v>322</v>
      </c>
      <c r="T23" s="10" t="s">
        <v>11</v>
      </c>
      <c r="U23" s="80" t="s">
        <v>241</v>
      </c>
      <c r="V23" s="10" t="s">
        <v>11</v>
      </c>
      <c r="W23" s="30" t="s">
        <v>301</v>
      </c>
      <c r="X23" s="11">
        <v>1</v>
      </c>
      <c r="Y23" s="17" t="s">
        <v>52</v>
      </c>
      <c r="Z23" s="1" t="s">
        <v>268</v>
      </c>
      <c r="AA23" s="11"/>
    </row>
    <row r="24" spans="1:27" ht="14.25" thickBot="1">
      <c r="D24" s="73" t="s">
        <v>37</v>
      </c>
      <c r="E24" s="74">
        <v>8.3800000000000008</v>
      </c>
      <c r="F24" s="24"/>
      <c r="G24" s="73">
        <v>22</v>
      </c>
      <c r="H24" s="74">
        <v>31.5</v>
      </c>
      <c r="K24" s="180" t="s">
        <v>308</v>
      </c>
      <c r="L24" s="215" t="s">
        <v>311</v>
      </c>
      <c r="M24" s="180" t="s">
        <v>309</v>
      </c>
      <c r="N24" s="43" t="s">
        <v>26</v>
      </c>
      <c r="O24" s="218">
        <v>4</v>
      </c>
      <c r="P24" s="180" t="s">
        <v>310</v>
      </c>
      <c r="Q24" s="43" t="s">
        <v>307</v>
      </c>
      <c r="R24" s="7" t="s">
        <v>197</v>
      </c>
      <c r="T24" s="10" t="s">
        <v>264</v>
      </c>
      <c r="U24" s="80" t="s">
        <v>275</v>
      </c>
      <c r="V24" s="10" t="s">
        <v>265</v>
      </c>
      <c r="W24" s="1"/>
      <c r="X24" s="11"/>
      <c r="Y24" s="17" t="s">
        <v>52</v>
      </c>
      <c r="Z24" s="1" t="s">
        <v>268</v>
      </c>
      <c r="AA24" s="11"/>
    </row>
    <row r="25" spans="1:27" ht="41.25" thickBot="1">
      <c r="D25" s="73" t="s">
        <v>41</v>
      </c>
      <c r="E25" s="74">
        <v>8.3800000000000008</v>
      </c>
      <c r="F25" s="24"/>
      <c r="G25" s="73">
        <v>23</v>
      </c>
      <c r="H25" s="74">
        <v>28.5</v>
      </c>
      <c r="K25" s="225" t="s">
        <v>324</v>
      </c>
      <c r="L25" s="219" t="s">
        <v>312</v>
      </c>
      <c r="M25" s="219" t="s">
        <v>313</v>
      </c>
      <c r="N25" s="219" t="s">
        <v>314</v>
      </c>
      <c r="O25" s="219">
        <v>0</v>
      </c>
      <c r="P25" s="219" t="s">
        <v>315</v>
      </c>
      <c r="Q25" s="220" t="s">
        <v>316</v>
      </c>
      <c r="R25" s="221" t="s">
        <v>317</v>
      </c>
      <c r="T25" s="10" t="s">
        <v>12</v>
      </c>
      <c r="U25" s="80" t="s">
        <v>238</v>
      </c>
      <c r="V25" s="10" t="s">
        <v>12</v>
      </c>
      <c r="W25" s="30" t="s">
        <v>302</v>
      </c>
      <c r="X25" s="11">
        <v>1</v>
      </c>
      <c r="Y25" s="17" t="s">
        <v>52</v>
      </c>
      <c r="Z25" s="2"/>
      <c r="AA25" s="23" t="s">
        <v>90</v>
      </c>
    </row>
    <row r="26" spans="1:27" ht="41.25" thickBot="1">
      <c r="D26" s="73" t="s">
        <v>38</v>
      </c>
      <c r="E26" s="74">
        <v>8.3800000000000008</v>
      </c>
      <c r="F26" s="24"/>
      <c r="G26" s="73">
        <v>24</v>
      </c>
      <c r="H26" s="74">
        <v>28.5</v>
      </c>
      <c r="K26" s="222" t="s">
        <v>91</v>
      </c>
      <c r="L26" s="223" t="s">
        <v>318</v>
      </c>
      <c r="M26" s="224" t="s">
        <v>319</v>
      </c>
      <c r="N26" s="219" t="s">
        <v>314</v>
      </c>
      <c r="O26" s="219">
        <v>0</v>
      </c>
      <c r="P26" s="219" t="s">
        <v>315</v>
      </c>
      <c r="Q26" s="220" t="s">
        <v>320</v>
      </c>
      <c r="R26" s="221" t="s">
        <v>317</v>
      </c>
      <c r="T26" s="10" t="s">
        <v>13</v>
      </c>
      <c r="U26" s="80" t="s">
        <v>254</v>
      </c>
      <c r="V26" s="10" t="s">
        <v>263</v>
      </c>
      <c r="W26" s="1"/>
      <c r="X26" s="11"/>
      <c r="Y26" s="17" t="s">
        <v>52</v>
      </c>
      <c r="Z26" s="33"/>
      <c r="AA26" s="23" t="s">
        <v>90</v>
      </c>
    </row>
    <row r="27" spans="1:27">
      <c r="D27" s="73" t="s">
        <v>39</v>
      </c>
      <c r="E27" s="74">
        <v>8.3800000000000008</v>
      </c>
      <c r="F27" s="24"/>
      <c r="G27" s="73">
        <v>25</v>
      </c>
      <c r="H27" s="74">
        <v>26.25</v>
      </c>
      <c r="R27" s="24"/>
      <c r="T27" s="31" t="s">
        <v>125</v>
      </c>
      <c r="U27" s="80" t="s">
        <v>212</v>
      </c>
      <c r="V27" s="31" t="s">
        <v>158</v>
      </c>
      <c r="W27" s="30" t="s">
        <v>303</v>
      </c>
      <c r="X27" s="29">
        <v>1</v>
      </c>
      <c r="Y27" s="42" t="s">
        <v>51</v>
      </c>
      <c r="Z27" s="30" t="s">
        <v>77</v>
      </c>
      <c r="AA27" s="23"/>
    </row>
    <row r="28" spans="1:27">
      <c r="D28" s="185" t="s">
        <v>40</v>
      </c>
      <c r="E28" s="186">
        <v>8.3800000000000008</v>
      </c>
      <c r="F28" s="24"/>
      <c r="G28" s="73">
        <v>26</v>
      </c>
      <c r="H28" s="74">
        <v>17.25</v>
      </c>
      <c r="R28" s="24"/>
      <c r="T28" s="31" t="s">
        <v>157</v>
      </c>
      <c r="U28" s="80" t="s">
        <v>276</v>
      </c>
      <c r="V28" s="31"/>
      <c r="W28" s="30"/>
      <c r="X28" s="29"/>
      <c r="Y28" s="42" t="s">
        <v>51</v>
      </c>
      <c r="Z28" s="30"/>
      <c r="AA28" s="23"/>
    </row>
    <row r="29" spans="1:27" ht="27" customHeight="1">
      <c r="D29" s="73"/>
      <c r="E29" s="74">
        <v>8.3800000000000008</v>
      </c>
      <c r="G29" s="73">
        <v>27</v>
      </c>
      <c r="H29" s="74">
        <v>34.5</v>
      </c>
      <c r="T29" s="31" t="s">
        <v>155</v>
      </c>
      <c r="U29" s="80" t="s">
        <v>220</v>
      </c>
      <c r="V29" s="10" t="s">
        <v>159</v>
      </c>
      <c r="W29" s="30" t="s">
        <v>304</v>
      </c>
      <c r="X29" s="11">
        <v>1</v>
      </c>
      <c r="Y29" s="42" t="s">
        <v>51</v>
      </c>
      <c r="Z29" s="1" t="s">
        <v>77</v>
      </c>
      <c r="AA29" s="11"/>
    </row>
    <row r="30" spans="1:27">
      <c r="D30" s="73"/>
      <c r="E30" s="74">
        <v>8.3800000000000008</v>
      </c>
      <c r="G30" s="73">
        <v>28</v>
      </c>
      <c r="H30" s="74">
        <v>79.5</v>
      </c>
      <c r="T30" s="31" t="s">
        <v>156</v>
      </c>
      <c r="U30" s="80" t="s">
        <v>277</v>
      </c>
      <c r="V30" s="10"/>
      <c r="W30" s="1"/>
      <c r="X30" s="11"/>
      <c r="Y30" s="42" t="s">
        <v>51</v>
      </c>
      <c r="Z30" s="1"/>
      <c r="AA30" s="11"/>
    </row>
    <row r="31" spans="1:27">
      <c r="D31" s="73"/>
      <c r="E31" s="74">
        <v>8.3800000000000008</v>
      </c>
      <c r="G31" s="73">
        <v>29</v>
      </c>
      <c r="H31" s="74">
        <v>13.5</v>
      </c>
      <c r="T31" s="31" t="s">
        <v>187</v>
      </c>
      <c r="U31" s="80" t="s">
        <v>222</v>
      </c>
      <c r="V31" s="31" t="s">
        <v>187</v>
      </c>
      <c r="W31" s="30" t="s">
        <v>295</v>
      </c>
      <c r="X31" s="29">
        <v>1</v>
      </c>
      <c r="Y31" s="42" t="s">
        <v>52</v>
      </c>
      <c r="Z31" s="1" t="s">
        <v>305</v>
      </c>
      <c r="AA31" s="11"/>
    </row>
    <row r="32" spans="1:27">
      <c r="D32" s="73"/>
      <c r="E32" s="74">
        <v>8.3800000000000008</v>
      </c>
      <c r="G32" s="73">
        <v>30</v>
      </c>
      <c r="H32" s="74">
        <v>13.5</v>
      </c>
      <c r="T32" s="31" t="s">
        <v>278</v>
      </c>
      <c r="U32" s="80" t="s">
        <v>279</v>
      </c>
      <c r="V32" s="10"/>
      <c r="W32" s="30" t="s">
        <v>296</v>
      </c>
      <c r="X32" s="29">
        <v>1</v>
      </c>
      <c r="Y32" s="104"/>
      <c r="Z32" s="1"/>
      <c r="AA32" s="11"/>
    </row>
    <row r="33" spans="4:27" ht="14.25" thickBot="1">
      <c r="D33" s="73"/>
      <c r="E33" s="74">
        <v>8.3800000000000008</v>
      </c>
      <c r="G33" s="73"/>
      <c r="H33" s="74">
        <v>13.5</v>
      </c>
      <c r="T33" s="32" t="s">
        <v>327</v>
      </c>
      <c r="U33" s="94"/>
      <c r="V33" s="180" t="s">
        <v>328</v>
      </c>
      <c r="W33" s="131" t="s">
        <v>325</v>
      </c>
      <c r="X33" s="181">
        <v>1</v>
      </c>
      <c r="Y33" s="179" t="s">
        <v>326</v>
      </c>
      <c r="Z33" s="43"/>
      <c r="AA33" s="14"/>
    </row>
    <row r="34" spans="4:27">
      <c r="D34" s="73"/>
      <c r="E34" s="74">
        <v>8.3800000000000008</v>
      </c>
      <c r="G34" s="73"/>
      <c r="H34" s="74">
        <v>38.25</v>
      </c>
    </row>
    <row r="35" spans="4:27">
      <c r="D35" s="73"/>
      <c r="E35" s="74">
        <v>8.3800000000000008</v>
      </c>
      <c r="G35" s="73"/>
      <c r="H35" s="74">
        <v>46.5</v>
      </c>
    </row>
    <row r="36" spans="4:27" ht="28.5" customHeight="1">
      <c r="D36" s="73"/>
      <c r="E36" s="74">
        <v>8.3800000000000008</v>
      </c>
      <c r="G36" s="73"/>
      <c r="H36" s="74">
        <v>20.25</v>
      </c>
    </row>
    <row r="37" spans="4:27" ht="27.75" customHeight="1">
      <c r="D37" s="73"/>
      <c r="E37" s="74">
        <v>8.3800000000000008</v>
      </c>
      <c r="G37" s="73"/>
      <c r="H37" s="74">
        <v>29.25</v>
      </c>
    </row>
    <row r="38" spans="4:27">
      <c r="D38" s="73"/>
      <c r="E38" s="74">
        <v>8.3800000000000008</v>
      </c>
      <c r="G38" s="73"/>
      <c r="H38" s="74">
        <v>23.25</v>
      </c>
    </row>
    <row r="39" spans="4:27">
      <c r="D39" s="73"/>
      <c r="E39" s="74">
        <v>8.3800000000000008</v>
      </c>
      <c r="G39" s="73"/>
      <c r="H39" s="74">
        <v>52.5</v>
      </c>
    </row>
    <row r="40" spans="4:27">
      <c r="D40" s="73"/>
      <c r="E40" s="74">
        <v>8.3800000000000008</v>
      </c>
      <c r="G40" s="73"/>
      <c r="H40" s="74">
        <v>13.5</v>
      </c>
    </row>
    <row r="41" spans="4:27">
      <c r="D41" s="73"/>
      <c r="E41" s="74">
        <v>8.3800000000000008</v>
      </c>
      <c r="G41" s="73"/>
      <c r="H41" s="74">
        <v>13.5</v>
      </c>
    </row>
    <row r="42" spans="4:27">
      <c r="D42" s="73"/>
      <c r="E42" s="74">
        <v>8.3800000000000008</v>
      </c>
      <c r="G42" s="73"/>
      <c r="H42" s="74">
        <v>13.5</v>
      </c>
    </row>
    <row r="43" spans="4:27">
      <c r="D43" s="73"/>
      <c r="E43" s="74">
        <v>8.3800000000000008</v>
      </c>
      <c r="G43" s="73"/>
      <c r="H43" s="74">
        <v>13.5</v>
      </c>
    </row>
    <row r="44" spans="4:27" ht="26.25" customHeight="1">
      <c r="D44" s="73"/>
      <c r="E44" s="74">
        <v>8.3800000000000008</v>
      </c>
      <c r="G44" s="73"/>
      <c r="H44" s="74">
        <v>13.5</v>
      </c>
    </row>
    <row r="45" spans="4:27">
      <c r="D45" s="73"/>
      <c r="E45" s="74">
        <v>8.3800000000000008</v>
      </c>
      <c r="G45" s="73"/>
      <c r="H45" s="74">
        <v>13.5</v>
      </c>
    </row>
    <row r="46" spans="4:27" ht="14.25" thickBot="1">
      <c r="D46" s="75"/>
      <c r="E46" s="76">
        <v>8.3800000000000008</v>
      </c>
      <c r="G46" s="73"/>
      <c r="H46" s="74">
        <v>13.5</v>
      </c>
    </row>
    <row r="47" spans="4:27">
      <c r="G47" s="73"/>
      <c r="H47" s="74">
        <v>22.5</v>
      </c>
    </row>
    <row r="48" spans="4:27">
      <c r="G48" s="73"/>
      <c r="H48" s="74">
        <v>25.5</v>
      </c>
    </row>
    <row r="49" spans="7:8">
      <c r="G49" s="73"/>
      <c r="H49" s="74">
        <v>25.5</v>
      </c>
    </row>
    <row r="50" spans="7:8">
      <c r="G50" s="73"/>
      <c r="H50" s="74">
        <v>22.5</v>
      </c>
    </row>
    <row r="51" spans="7:8">
      <c r="G51" s="73"/>
      <c r="H51" s="74">
        <v>139.5</v>
      </c>
    </row>
    <row r="52" spans="7:8">
      <c r="G52" s="73"/>
      <c r="H52" s="74">
        <v>182.25</v>
      </c>
    </row>
    <row r="53" spans="7:8">
      <c r="G53" s="73"/>
      <c r="H53" s="74">
        <v>13.5</v>
      </c>
    </row>
    <row r="54" spans="7:8">
      <c r="G54" s="73"/>
      <c r="H54" s="74">
        <v>13.5</v>
      </c>
    </row>
    <row r="55" spans="7:8">
      <c r="G55" s="73"/>
      <c r="H55" s="74">
        <v>13.5</v>
      </c>
    </row>
    <row r="56" spans="7:8">
      <c r="G56" s="73"/>
      <c r="H56" s="74">
        <v>13.5</v>
      </c>
    </row>
    <row r="57" spans="7:8">
      <c r="G57" s="73"/>
      <c r="H57" s="74">
        <v>13.5</v>
      </c>
    </row>
    <row r="58" spans="7:8">
      <c r="G58" s="73"/>
      <c r="H58" s="74">
        <v>13.5</v>
      </c>
    </row>
    <row r="59" spans="7:8">
      <c r="G59" s="73"/>
      <c r="H59" s="74">
        <v>17.25</v>
      </c>
    </row>
    <row r="60" spans="7:8">
      <c r="G60" s="73"/>
      <c r="H60" s="74">
        <v>13.5</v>
      </c>
    </row>
    <row r="61" spans="7:8">
      <c r="G61" s="73"/>
      <c r="H61" s="74">
        <v>13.5</v>
      </c>
    </row>
    <row r="62" spans="7:8">
      <c r="G62" s="73"/>
      <c r="H62" s="74">
        <v>13.5</v>
      </c>
    </row>
    <row r="63" spans="7:8">
      <c r="G63" s="73"/>
      <c r="H63" s="74">
        <v>28.5</v>
      </c>
    </row>
    <row r="64" spans="7:8">
      <c r="G64" s="73"/>
      <c r="H64" s="74">
        <v>28.5</v>
      </c>
    </row>
    <row r="65" spans="7:8">
      <c r="G65" s="73"/>
      <c r="H65" s="74">
        <v>28.5</v>
      </c>
    </row>
    <row r="66" spans="7:8">
      <c r="G66" s="73"/>
      <c r="H66" s="74">
        <v>28.5</v>
      </c>
    </row>
    <row r="67" spans="7:8">
      <c r="G67" s="73"/>
      <c r="H67" s="74">
        <v>28.5</v>
      </c>
    </row>
    <row r="68" spans="7:8">
      <c r="G68" s="73"/>
      <c r="H68" s="74">
        <v>28.5</v>
      </c>
    </row>
    <row r="69" spans="7:8">
      <c r="G69" s="73"/>
      <c r="H69" s="74">
        <v>45</v>
      </c>
    </row>
    <row r="70" spans="7:8">
      <c r="G70" s="73"/>
      <c r="H70" s="74">
        <v>18</v>
      </c>
    </row>
    <row r="71" spans="7:8">
      <c r="G71" s="73"/>
      <c r="H71" s="74">
        <v>28.5</v>
      </c>
    </row>
    <row r="72" spans="7:8">
      <c r="G72" s="73"/>
      <c r="H72" s="74">
        <v>28.5</v>
      </c>
    </row>
    <row r="73" spans="7:8">
      <c r="G73" s="73"/>
      <c r="H73" s="74">
        <v>28.5</v>
      </c>
    </row>
    <row r="74" spans="7:8">
      <c r="G74" s="73"/>
      <c r="H74" s="74">
        <v>28.5</v>
      </c>
    </row>
    <row r="75" spans="7:8">
      <c r="G75" s="73"/>
      <c r="H75" s="74">
        <v>23.25</v>
      </c>
    </row>
    <row r="76" spans="7:8">
      <c r="G76" s="73"/>
      <c r="H76" s="74">
        <v>28.5</v>
      </c>
    </row>
    <row r="77" spans="7:8">
      <c r="G77" s="73"/>
      <c r="H77" s="74">
        <v>28.5</v>
      </c>
    </row>
    <row r="78" spans="7:8">
      <c r="G78" s="73"/>
      <c r="H78" s="74">
        <v>28.5</v>
      </c>
    </row>
    <row r="79" spans="7:8">
      <c r="G79" s="73"/>
      <c r="H79" s="74">
        <v>28.5</v>
      </c>
    </row>
    <row r="80" spans="7:8">
      <c r="G80" s="73"/>
      <c r="H80" s="74">
        <v>28.5</v>
      </c>
    </row>
    <row r="81" spans="7:8">
      <c r="G81" s="73"/>
      <c r="H81" s="74">
        <v>28.5</v>
      </c>
    </row>
    <row r="82" spans="7:8">
      <c r="G82" s="73"/>
      <c r="H82" s="74">
        <v>28.5</v>
      </c>
    </row>
    <row r="83" spans="7:8">
      <c r="G83" s="73"/>
      <c r="H83" s="74">
        <v>28.5</v>
      </c>
    </row>
    <row r="84" spans="7:8">
      <c r="G84" s="73"/>
      <c r="H84" s="74">
        <v>28.5</v>
      </c>
    </row>
    <row r="85" spans="7:8">
      <c r="G85" s="73"/>
      <c r="H85" s="74">
        <v>28.5</v>
      </c>
    </row>
    <row r="86" spans="7:8">
      <c r="G86" s="73"/>
      <c r="H86" s="74">
        <v>28.5</v>
      </c>
    </row>
    <row r="87" spans="7:8">
      <c r="G87" s="73"/>
      <c r="H87" s="74">
        <v>28.5</v>
      </c>
    </row>
    <row r="88" spans="7:8">
      <c r="G88" s="73"/>
      <c r="H88" s="74">
        <v>28.5</v>
      </c>
    </row>
    <row r="89" spans="7:8">
      <c r="G89" s="73"/>
      <c r="H89" s="74">
        <v>28.5</v>
      </c>
    </row>
    <row r="90" spans="7:8">
      <c r="G90" s="73"/>
      <c r="H90" s="74">
        <v>28.5</v>
      </c>
    </row>
    <row r="91" spans="7:8">
      <c r="G91" s="73"/>
      <c r="H91" s="74">
        <v>28.5</v>
      </c>
    </row>
    <row r="92" spans="7:8" ht="14.25" thickBot="1">
      <c r="G92" s="75"/>
      <c r="H92" s="76">
        <v>36</v>
      </c>
    </row>
  </sheetData>
  <mergeCells count="14">
    <mergeCell ref="M3:Q3"/>
    <mergeCell ref="V3:Z3"/>
    <mergeCell ref="M4:Q11"/>
    <mergeCell ref="V4:Z9"/>
    <mergeCell ref="T13:U13"/>
    <mergeCell ref="V13:X13"/>
    <mergeCell ref="Y13:Y14"/>
    <mergeCell ref="Z13:Z14"/>
    <mergeCell ref="AA13:AA14"/>
    <mergeCell ref="K13:L13"/>
    <mergeCell ref="M13:O13"/>
    <mergeCell ref="P13:P14"/>
    <mergeCell ref="Q13:Q14"/>
    <mergeCell ref="R13:R14"/>
  </mergeCells>
  <phoneticPr fontId="2"/>
  <pageMargins left="0.5" right="0.36" top="0.98399999999999999" bottom="0.98399999999999999" header="0.51200000000000001" footer="0.51200000000000001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0"/>
  <dimension ref="A1:AA42"/>
  <sheetViews>
    <sheetView workbookViewId="0">
      <selection activeCell="I1" sqref="I1"/>
    </sheetView>
  </sheetViews>
  <sheetFormatPr defaultRowHeight="13.5"/>
  <cols>
    <col min="1" max="1" width="19" customWidth="1"/>
    <col min="2" max="2" width="29.875" bestFit="1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3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4" max="24" width="3.375" customWidth="1"/>
    <col min="25" max="25" width="5.25" bestFit="1" customWidth="1"/>
    <col min="26" max="26" width="12.875" customWidth="1"/>
    <col min="27" max="27" width="35.5" customWidth="1"/>
  </cols>
  <sheetData>
    <row r="1" spans="1:27" ht="27" customHeight="1" thickBot="1">
      <c r="A1" s="102" t="s">
        <v>145</v>
      </c>
    </row>
    <row r="2" spans="1:27" ht="13.5" customHeight="1" thickBot="1">
      <c r="A2" s="62" t="s">
        <v>1</v>
      </c>
      <c r="B2" s="63" t="s">
        <v>65</v>
      </c>
      <c r="C2" t="s">
        <v>2</v>
      </c>
      <c r="F2" t="s">
        <v>76</v>
      </c>
      <c r="J2" t="s">
        <v>3</v>
      </c>
      <c r="S2" t="s">
        <v>14</v>
      </c>
    </row>
    <row r="3" spans="1:27" ht="14.25" thickBot="1">
      <c r="A3" s="64"/>
      <c r="B3" s="110"/>
      <c r="D3" s="71" t="s">
        <v>16</v>
      </c>
      <c r="E3" s="72">
        <v>1.63</v>
      </c>
      <c r="F3" s="24"/>
      <c r="G3" s="71">
        <v>1</v>
      </c>
      <c r="H3" s="72">
        <v>5.25</v>
      </c>
      <c r="K3" s="77" t="s">
        <v>79</v>
      </c>
      <c r="L3" s="77" t="s">
        <v>81</v>
      </c>
      <c r="M3" s="249" t="s">
        <v>82</v>
      </c>
      <c r="N3" s="250"/>
      <c r="O3" s="250"/>
      <c r="P3" s="250"/>
      <c r="Q3" s="251"/>
      <c r="T3" s="77" t="s">
        <v>80</v>
      </c>
      <c r="U3" s="77" t="s">
        <v>167</v>
      </c>
      <c r="V3" s="252" t="s">
        <v>83</v>
      </c>
      <c r="W3" s="252"/>
      <c r="X3" s="252"/>
      <c r="Y3" s="252"/>
      <c r="Z3" s="252"/>
    </row>
    <row r="4" spans="1:27" ht="14.25" thickBot="1">
      <c r="A4" s="65"/>
      <c r="B4" s="60"/>
      <c r="D4" s="73" t="s">
        <v>17</v>
      </c>
      <c r="E4" s="74">
        <v>26</v>
      </c>
      <c r="F4" s="24"/>
      <c r="G4" s="73">
        <v>2</v>
      </c>
      <c r="H4" s="72">
        <v>20.25</v>
      </c>
      <c r="K4" s="77" t="s">
        <v>86</v>
      </c>
      <c r="L4" s="77" t="s">
        <v>224</v>
      </c>
      <c r="M4" s="253" t="s">
        <v>62</v>
      </c>
      <c r="N4" s="254"/>
      <c r="O4" s="254"/>
      <c r="P4" s="254"/>
      <c r="Q4" s="255"/>
      <c r="T4" s="77" t="s">
        <v>84</v>
      </c>
      <c r="U4" s="77" t="s">
        <v>223</v>
      </c>
      <c r="V4" s="253" t="s">
        <v>164</v>
      </c>
      <c r="W4" s="254"/>
      <c r="X4" s="254"/>
      <c r="Y4" s="254"/>
      <c r="Z4" s="254"/>
    </row>
    <row r="5" spans="1:27">
      <c r="A5" s="65"/>
      <c r="B5" s="47"/>
      <c r="D5" s="73" t="s">
        <v>18</v>
      </c>
      <c r="E5" s="74">
        <v>28.5</v>
      </c>
      <c r="F5" s="24"/>
      <c r="G5" s="73">
        <v>3</v>
      </c>
      <c r="H5" s="72">
        <v>13</v>
      </c>
      <c r="K5" s="77" t="s">
        <v>85</v>
      </c>
      <c r="L5" s="77" t="s">
        <v>225</v>
      </c>
      <c r="M5" s="256"/>
      <c r="N5" s="257"/>
      <c r="O5" s="257"/>
      <c r="P5" s="257"/>
      <c r="Q5" s="258"/>
      <c r="T5" s="77" t="s">
        <v>85</v>
      </c>
      <c r="U5" s="77" t="s">
        <v>212</v>
      </c>
      <c r="V5" s="256"/>
      <c r="W5" s="257"/>
      <c r="X5" s="257"/>
      <c r="Y5" s="257"/>
      <c r="Z5" s="257"/>
    </row>
    <row r="6" spans="1:27">
      <c r="A6" s="64" t="s">
        <v>63</v>
      </c>
      <c r="B6" s="68" t="s">
        <v>123</v>
      </c>
      <c r="D6" s="73" t="s">
        <v>19</v>
      </c>
      <c r="E6" s="74">
        <v>6</v>
      </c>
      <c r="F6" s="24"/>
      <c r="G6" s="73">
        <v>4</v>
      </c>
      <c r="H6" s="74">
        <v>15</v>
      </c>
      <c r="K6" s="77" t="s">
        <v>43</v>
      </c>
      <c r="L6" s="77" t="s">
        <v>226</v>
      </c>
      <c r="M6" s="256"/>
      <c r="N6" s="257"/>
      <c r="O6" s="257"/>
      <c r="P6" s="257"/>
      <c r="Q6" s="258"/>
      <c r="T6" s="77" t="s">
        <v>43</v>
      </c>
      <c r="U6" s="77" t="s">
        <v>220</v>
      </c>
      <c r="V6" s="256"/>
      <c r="W6" s="257"/>
      <c r="X6" s="257"/>
      <c r="Y6" s="257"/>
      <c r="Z6" s="257"/>
    </row>
    <row r="7" spans="1:27">
      <c r="A7" s="65" t="s">
        <v>64</v>
      </c>
      <c r="B7" s="47" t="s">
        <v>69</v>
      </c>
      <c r="D7" s="73" t="s">
        <v>20</v>
      </c>
      <c r="E7" s="74">
        <v>14</v>
      </c>
      <c r="F7" s="24"/>
      <c r="G7" s="73">
        <v>5</v>
      </c>
      <c r="H7" s="74">
        <v>15</v>
      </c>
      <c r="K7" s="77" t="s">
        <v>44</v>
      </c>
      <c r="L7" s="77" t="s">
        <v>227</v>
      </c>
      <c r="M7" s="256"/>
      <c r="N7" s="257"/>
      <c r="O7" s="257"/>
      <c r="P7" s="257"/>
      <c r="Q7" s="258"/>
      <c r="T7" s="77" t="s">
        <v>44</v>
      </c>
      <c r="U7" s="77" t="s">
        <v>210</v>
      </c>
      <c r="V7" s="256"/>
      <c r="W7" s="257"/>
      <c r="X7" s="257"/>
      <c r="Y7" s="257"/>
      <c r="Z7" s="257"/>
    </row>
    <row r="8" spans="1:27">
      <c r="A8" s="65" t="s">
        <v>72</v>
      </c>
      <c r="B8" s="47" t="s">
        <v>74</v>
      </c>
      <c r="D8" s="73" t="s">
        <v>21</v>
      </c>
      <c r="E8" s="74">
        <v>14</v>
      </c>
      <c r="F8" s="24"/>
      <c r="G8" s="73">
        <v>6</v>
      </c>
      <c r="H8" s="74">
        <v>6</v>
      </c>
      <c r="K8" s="77" t="s">
        <v>96</v>
      </c>
      <c r="L8" s="77" t="s">
        <v>228</v>
      </c>
      <c r="M8" s="259"/>
      <c r="N8" s="260"/>
      <c r="O8" s="260"/>
      <c r="P8" s="260"/>
      <c r="Q8" s="261"/>
      <c r="T8" s="77" t="s">
        <v>118</v>
      </c>
      <c r="U8" s="77" t="s">
        <v>213</v>
      </c>
      <c r="V8" s="259"/>
      <c r="W8" s="260"/>
      <c r="X8" s="260"/>
      <c r="Y8" s="260"/>
      <c r="Z8" s="260"/>
    </row>
    <row r="9" spans="1:27">
      <c r="A9" s="65" t="s">
        <v>73</v>
      </c>
      <c r="B9" s="47" t="s">
        <v>178</v>
      </c>
      <c r="D9" s="73" t="s">
        <v>22</v>
      </c>
      <c r="E9" s="74">
        <v>18</v>
      </c>
      <c r="F9" s="24"/>
      <c r="G9" s="73">
        <v>7</v>
      </c>
      <c r="H9" s="74">
        <v>21.75</v>
      </c>
      <c r="K9" s="77" t="s">
        <v>97</v>
      </c>
      <c r="L9" s="77" t="s">
        <v>229</v>
      </c>
      <c r="M9" s="259"/>
      <c r="N9" s="260"/>
      <c r="O9" s="260"/>
      <c r="P9" s="260"/>
      <c r="Q9" s="261"/>
      <c r="T9" s="77" t="s">
        <v>119</v>
      </c>
      <c r="U9" s="77" t="s">
        <v>232</v>
      </c>
      <c r="V9" s="259"/>
      <c r="W9" s="260"/>
      <c r="X9" s="260"/>
      <c r="Y9" s="260"/>
      <c r="Z9" s="260"/>
    </row>
    <row r="10" spans="1:27">
      <c r="A10" s="65" t="s">
        <v>70</v>
      </c>
      <c r="B10" s="47">
        <v>16</v>
      </c>
      <c r="D10" s="73" t="s">
        <v>23</v>
      </c>
      <c r="E10" s="74">
        <v>0</v>
      </c>
      <c r="F10" s="24"/>
      <c r="G10" s="73">
        <v>8</v>
      </c>
      <c r="H10" s="74">
        <v>15</v>
      </c>
      <c r="K10" s="77" t="s">
        <v>9</v>
      </c>
      <c r="L10" s="77" t="s">
        <v>230</v>
      </c>
      <c r="M10" s="259"/>
      <c r="N10" s="262"/>
      <c r="O10" s="262"/>
      <c r="P10" s="262"/>
      <c r="Q10" s="261"/>
      <c r="T10" s="77" t="s">
        <v>12</v>
      </c>
      <c r="U10" s="77" t="s">
        <v>233</v>
      </c>
      <c r="V10" s="273"/>
      <c r="W10" s="274"/>
      <c r="X10" s="274"/>
      <c r="Y10" s="274"/>
      <c r="Z10" s="274"/>
    </row>
    <row r="11" spans="1:27">
      <c r="A11" s="65" t="s">
        <v>66</v>
      </c>
      <c r="B11" s="47">
        <v>2</v>
      </c>
      <c r="D11" s="73" t="s">
        <v>24</v>
      </c>
      <c r="E11" s="74">
        <v>8</v>
      </c>
      <c r="F11" s="24"/>
      <c r="G11" s="73">
        <v>9</v>
      </c>
      <c r="H11" s="74">
        <v>15</v>
      </c>
      <c r="K11" s="77" t="s">
        <v>10</v>
      </c>
      <c r="L11" s="77" t="s">
        <v>231</v>
      </c>
      <c r="M11" s="263"/>
      <c r="N11" s="264"/>
      <c r="O11" s="264"/>
      <c r="P11" s="264"/>
      <c r="Q11" s="265"/>
      <c r="T11" s="77" t="s">
        <v>13</v>
      </c>
      <c r="U11" s="77" t="s">
        <v>234</v>
      </c>
      <c r="V11" s="273"/>
      <c r="W11" s="274"/>
      <c r="X11" s="274"/>
      <c r="Y11" s="274"/>
      <c r="Z11" s="274"/>
    </row>
    <row r="12" spans="1:27" ht="14.25" thickBot="1">
      <c r="A12" s="65" t="s">
        <v>67</v>
      </c>
      <c r="B12" s="47">
        <v>7</v>
      </c>
      <c r="D12" s="73" t="s">
        <v>25</v>
      </c>
      <c r="E12" s="74">
        <v>17.25</v>
      </c>
      <c r="F12" s="24"/>
      <c r="G12" s="73">
        <v>10</v>
      </c>
      <c r="H12" s="74">
        <v>15</v>
      </c>
      <c r="K12" t="s">
        <v>78</v>
      </c>
      <c r="T12" t="s">
        <v>120</v>
      </c>
    </row>
    <row r="13" spans="1:27" ht="27.75" customHeight="1">
      <c r="A13" s="66" t="s">
        <v>68</v>
      </c>
      <c r="B13" s="69">
        <v>1</v>
      </c>
      <c r="D13" s="73" t="s">
        <v>26</v>
      </c>
      <c r="E13" s="74">
        <v>1</v>
      </c>
      <c r="F13" s="24"/>
      <c r="G13" s="73">
        <v>11</v>
      </c>
      <c r="H13" s="74">
        <v>15</v>
      </c>
      <c r="K13" s="242" t="s">
        <v>146</v>
      </c>
      <c r="L13" s="243"/>
      <c r="M13" s="267" t="s">
        <v>147</v>
      </c>
      <c r="N13" s="268"/>
      <c r="O13" s="269"/>
      <c r="P13" s="270" t="s">
        <v>50</v>
      </c>
      <c r="Q13" s="247" t="s">
        <v>56</v>
      </c>
      <c r="R13" s="240" t="s">
        <v>57</v>
      </c>
      <c r="T13" s="242" t="s">
        <v>146</v>
      </c>
      <c r="U13" s="243"/>
      <c r="V13" s="267" t="s">
        <v>147</v>
      </c>
      <c r="W13" s="268"/>
      <c r="X13" s="269"/>
      <c r="Y13" s="270" t="s">
        <v>50</v>
      </c>
      <c r="Z13" s="247" t="s">
        <v>56</v>
      </c>
      <c r="AA13" s="240" t="s">
        <v>57</v>
      </c>
    </row>
    <row r="14" spans="1:27" ht="14.25" thickBot="1">
      <c r="A14" s="65" t="s">
        <v>108</v>
      </c>
      <c r="B14" s="47">
        <v>1</v>
      </c>
      <c r="D14" s="73" t="s">
        <v>27</v>
      </c>
      <c r="E14" s="74">
        <v>0.31</v>
      </c>
      <c r="F14" s="24"/>
      <c r="G14" s="73">
        <v>12</v>
      </c>
      <c r="H14" s="74">
        <v>15</v>
      </c>
      <c r="K14" s="96" t="s">
        <v>0</v>
      </c>
      <c r="L14" s="97"/>
      <c r="M14" s="96" t="s">
        <v>0</v>
      </c>
      <c r="N14" s="98"/>
      <c r="O14" s="97" t="s">
        <v>75</v>
      </c>
      <c r="P14" s="275"/>
      <c r="Q14" s="276"/>
      <c r="R14" s="272"/>
      <c r="T14" s="99" t="s">
        <v>0</v>
      </c>
      <c r="U14" s="100" t="s">
        <v>75</v>
      </c>
      <c r="V14" s="96" t="s">
        <v>0</v>
      </c>
      <c r="W14" s="98"/>
      <c r="X14" s="97" t="s">
        <v>75</v>
      </c>
      <c r="Y14" s="271"/>
      <c r="Z14" s="248"/>
      <c r="AA14" s="241"/>
    </row>
    <row r="15" spans="1:27" ht="27.75" thickBot="1">
      <c r="A15" s="67" t="s">
        <v>109</v>
      </c>
      <c r="B15" s="70">
        <v>0</v>
      </c>
      <c r="D15" s="73" t="s">
        <v>28</v>
      </c>
      <c r="E15" s="74">
        <v>1.25</v>
      </c>
      <c r="F15" s="24"/>
      <c r="G15" s="73">
        <v>13</v>
      </c>
      <c r="H15" s="74">
        <v>15</v>
      </c>
      <c r="K15" s="8" t="s">
        <v>4</v>
      </c>
      <c r="L15" s="81" t="s">
        <v>216</v>
      </c>
      <c r="M15" s="8" t="s">
        <v>15</v>
      </c>
      <c r="N15" s="25" t="s">
        <v>17</v>
      </c>
      <c r="O15" s="9">
        <v>5</v>
      </c>
      <c r="P15" s="16" t="s">
        <v>51</v>
      </c>
      <c r="Q15" s="3" t="s">
        <v>58</v>
      </c>
      <c r="R15" s="9" t="s">
        <v>59</v>
      </c>
      <c r="T15" s="22" t="s">
        <v>84</v>
      </c>
      <c r="U15" s="78" t="s">
        <v>223</v>
      </c>
      <c r="V15" s="22" t="s">
        <v>42</v>
      </c>
      <c r="W15" s="28" t="s">
        <v>87</v>
      </c>
      <c r="X15" s="20">
        <v>2</v>
      </c>
      <c r="Y15" s="21" t="s">
        <v>53</v>
      </c>
      <c r="Z15" s="2" t="s">
        <v>42</v>
      </c>
      <c r="AA15" s="23" t="s">
        <v>60</v>
      </c>
    </row>
    <row r="16" spans="1:27">
      <c r="D16" s="73" t="s">
        <v>29</v>
      </c>
      <c r="E16" s="74">
        <v>14.75</v>
      </c>
      <c r="F16" s="24"/>
      <c r="G16" s="73">
        <v>14</v>
      </c>
      <c r="H16" s="74">
        <v>15</v>
      </c>
      <c r="K16" s="10" t="s">
        <v>5</v>
      </c>
      <c r="L16" s="80" t="s">
        <v>217</v>
      </c>
      <c r="M16" s="10"/>
      <c r="N16" s="26"/>
      <c r="O16" s="11"/>
      <c r="P16" s="17"/>
      <c r="Q16" s="1"/>
      <c r="R16" s="11"/>
      <c r="T16" s="4" t="s">
        <v>4</v>
      </c>
      <c r="U16" s="79" t="s">
        <v>214</v>
      </c>
      <c r="V16" s="8" t="s">
        <v>45</v>
      </c>
      <c r="W16" s="25" t="s">
        <v>54</v>
      </c>
      <c r="X16" s="9">
        <v>1</v>
      </c>
      <c r="Y16" s="19" t="s">
        <v>51</v>
      </c>
      <c r="Z16" s="5" t="s">
        <v>58</v>
      </c>
      <c r="AA16" s="6"/>
    </row>
    <row r="17" spans="4:27" ht="27.75" thickBot="1">
      <c r="D17" s="73" t="s">
        <v>30</v>
      </c>
      <c r="E17" s="74">
        <v>1.25</v>
      </c>
      <c r="F17" s="24"/>
      <c r="G17" s="73">
        <v>15</v>
      </c>
      <c r="H17" s="74">
        <v>15</v>
      </c>
      <c r="K17" s="12" t="s">
        <v>84</v>
      </c>
      <c r="L17" s="91" t="s">
        <v>215</v>
      </c>
      <c r="M17" s="12" t="s">
        <v>42</v>
      </c>
      <c r="N17" s="27" t="s">
        <v>17</v>
      </c>
      <c r="O17" s="15">
        <v>2</v>
      </c>
      <c r="P17" s="18" t="s">
        <v>51</v>
      </c>
      <c r="Q17" s="13" t="s">
        <v>88</v>
      </c>
      <c r="R17" s="14" t="s">
        <v>61</v>
      </c>
      <c r="T17" s="10" t="s">
        <v>5</v>
      </c>
      <c r="U17" s="80" t="s">
        <v>235</v>
      </c>
      <c r="V17" s="10" t="s">
        <v>46</v>
      </c>
      <c r="W17" s="26"/>
      <c r="X17" s="11"/>
      <c r="Y17" s="17" t="s">
        <v>51</v>
      </c>
      <c r="Z17" s="1"/>
      <c r="AA17" s="11"/>
    </row>
    <row r="18" spans="4:27">
      <c r="D18" s="73" t="s">
        <v>31</v>
      </c>
      <c r="E18" s="74">
        <v>0.31</v>
      </c>
      <c r="F18" s="24"/>
      <c r="G18" s="73">
        <v>16</v>
      </c>
      <c r="H18" s="74">
        <v>15</v>
      </c>
      <c r="T18" s="10" t="s">
        <v>6</v>
      </c>
      <c r="U18" s="80" t="s">
        <v>236</v>
      </c>
      <c r="V18" s="10" t="s">
        <v>47</v>
      </c>
      <c r="W18" s="26" t="s">
        <v>130</v>
      </c>
      <c r="X18" s="11">
        <v>1</v>
      </c>
      <c r="Y18" s="17" t="s">
        <v>51</v>
      </c>
      <c r="Z18" s="1" t="s">
        <v>77</v>
      </c>
      <c r="AA18" s="11"/>
    </row>
    <row r="19" spans="4:27">
      <c r="D19" s="73" t="s">
        <v>32</v>
      </c>
      <c r="E19" s="74">
        <v>17.63</v>
      </c>
      <c r="F19" s="24"/>
      <c r="G19" s="73">
        <v>17</v>
      </c>
      <c r="H19" s="74">
        <v>15</v>
      </c>
      <c r="T19" s="10" t="s">
        <v>7</v>
      </c>
      <c r="U19" s="80" t="s">
        <v>237</v>
      </c>
      <c r="V19" s="10" t="s">
        <v>48</v>
      </c>
      <c r="W19" s="26"/>
      <c r="X19" s="11"/>
      <c r="Y19" s="17" t="s">
        <v>51</v>
      </c>
      <c r="Z19" s="1"/>
      <c r="AA19" s="11"/>
    </row>
    <row r="20" spans="4:27">
      <c r="D20" s="73" t="s">
        <v>33</v>
      </c>
      <c r="E20" s="74">
        <v>1.5</v>
      </c>
      <c r="F20" s="24"/>
      <c r="G20" s="73">
        <v>18</v>
      </c>
      <c r="H20" s="74">
        <v>15</v>
      </c>
      <c r="T20" s="10" t="s">
        <v>8</v>
      </c>
      <c r="U20" s="80" t="s">
        <v>221</v>
      </c>
      <c r="V20" s="10" t="s">
        <v>8</v>
      </c>
      <c r="W20" s="26" t="s">
        <v>179</v>
      </c>
      <c r="X20" s="11">
        <v>2</v>
      </c>
      <c r="Y20" s="17" t="s">
        <v>52</v>
      </c>
      <c r="Z20" s="1"/>
      <c r="AA20" s="11"/>
    </row>
    <row r="21" spans="4:27" ht="29.25" customHeight="1">
      <c r="D21" s="73" t="s">
        <v>34</v>
      </c>
      <c r="E21" s="74">
        <v>0.77</v>
      </c>
      <c r="F21" s="24"/>
      <c r="G21" s="73">
        <v>19</v>
      </c>
      <c r="H21" s="74">
        <v>15</v>
      </c>
      <c r="T21" s="10" t="s">
        <v>9</v>
      </c>
      <c r="U21" s="80" t="s">
        <v>219</v>
      </c>
      <c r="V21" s="10" t="s">
        <v>9</v>
      </c>
      <c r="W21" s="26" t="s">
        <v>131</v>
      </c>
      <c r="X21" s="11">
        <v>2</v>
      </c>
      <c r="Y21" s="17" t="s">
        <v>51</v>
      </c>
      <c r="Z21" s="1" t="s">
        <v>77</v>
      </c>
      <c r="AA21" s="11"/>
    </row>
    <row r="22" spans="4:27" ht="27.75" customHeight="1">
      <c r="D22" s="73" t="s">
        <v>35</v>
      </c>
      <c r="E22" s="74">
        <v>4.75</v>
      </c>
      <c r="F22" s="24"/>
      <c r="G22" s="73">
        <v>20</v>
      </c>
      <c r="H22" s="74">
        <v>15</v>
      </c>
      <c r="T22" s="10" t="s">
        <v>10</v>
      </c>
      <c r="U22" s="80" t="s">
        <v>238</v>
      </c>
      <c r="V22" s="10" t="s">
        <v>10</v>
      </c>
      <c r="W22" s="26"/>
      <c r="X22" s="11"/>
      <c r="Y22" s="17" t="s">
        <v>51</v>
      </c>
      <c r="Z22" s="1"/>
      <c r="AA22" s="11"/>
    </row>
    <row r="23" spans="4:27">
      <c r="D23" s="73" t="s">
        <v>36</v>
      </c>
      <c r="E23" s="74">
        <v>1.63</v>
      </c>
      <c r="F23" s="24"/>
      <c r="G23" s="73">
        <v>21</v>
      </c>
      <c r="H23" s="74">
        <v>15</v>
      </c>
      <c r="T23" s="10" t="s">
        <v>11</v>
      </c>
      <c r="U23" s="80" t="s">
        <v>239</v>
      </c>
      <c r="V23" s="10" t="s">
        <v>11</v>
      </c>
      <c r="W23" s="26" t="s">
        <v>106</v>
      </c>
      <c r="X23" s="11">
        <v>2</v>
      </c>
      <c r="Y23" s="17" t="s">
        <v>52</v>
      </c>
      <c r="Z23" s="1" t="s">
        <v>116</v>
      </c>
      <c r="AA23" s="11"/>
    </row>
    <row r="24" spans="4:27">
      <c r="D24" s="73" t="s">
        <v>37</v>
      </c>
      <c r="E24" s="74">
        <v>5.25</v>
      </c>
      <c r="F24" s="24"/>
      <c r="G24" s="73">
        <v>22</v>
      </c>
      <c r="H24" s="74">
        <v>15</v>
      </c>
      <c r="T24" s="49" t="s">
        <v>98</v>
      </c>
      <c r="U24" s="81" t="s">
        <v>240</v>
      </c>
      <c r="V24" s="49" t="s">
        <v>98</v>
      </c>
      <c r="W24" s="3" t="s">
        <v>20</v>
      </c>
      <c r="X24" s="50">
        <v>2</v>
      </c>
      <c r="Y24" s="51" t="s">
        <v>52</v>
      </c>
      <c r="Z24" s="52" t="s">
        <v>117</v>
      </c>
      <c r="AA24" s="53" t="s">
        <v>100</v>
      </c>
    </row>
    <row r="25" spans="4:27" ht="27">
      <c r="D25" s="73" t="s">
        <v>41</v>
      </c>
      <c r="E25" s="74"/>
      <c r="F25" s="24"/>
      <c r="G25" s="73">
        <v>23</v>
      </c>
      <c r="H25" s="74">
        <v>15</v>
      </c>
      <c r="T25" s="31" t="s">
        <v>91</v>
      </c>
      <c r="U25" s="82" t="s">
        <v>240</v>
      </c>
      <c r="V25" s="111" t="s">
        <v>165</v>
      </c>
      <c r="W25" s="30" t="s">
        <v>17</v>
      </c>
      <c r="X25" s="29">
        <v>1</v>
      </c>
      <c r="Y25" s="42" t="s">
        <v>92</v>
      </c>
      <c r="Z25" s="30" t="s">
        <v>93</v>
      </c>
      <c r="AA25" s="23" t="s">
        <v>94</v>
      </c>
    </row>
    <row r="26" spans="4:27" ht="27">
      <c r="D26" s="73" t="s">
        <v>38</v>
      </c>
      <c r="E26" s="74"/>
      <c r="F26" s="24"/>
      <c r="G26" s="73">
        <v>24</v>
      </c>
      <c r="H26" s="74">
        <v>15</v>
      </c>
      <c r="T26" s="10" t="s">
        <v>12</v>
      </c>
      <c r="U26" s="80" t="s">
        <v>258</v>
      </c>
      <c r="V26" s="10" t="s">
        <v>12</v>
      </c>
      <c r="W26" s="26" t="s">
        <v>259</v>
      </c>
      <c r="X26" s="11">
        <v>2</v>
      </c>
      <c r="Y26" s="17" t="s">
        <v>260</v>
      </c>
      <c r="Z26" s="33" t="s">
        <v>113</v>
      </c>
      <c r="AA26" s="23" t="s">
        <v>90</v>
      </c>
    </row>
    <row r="27" spans="4:27" ht="27">
      <c r="D27" s="73" t="s">
        <v>39</v>
      </c>
      <c r="E27" s="74"/>
      <c r="F27" s="24"/>
      <c r="G27" s="73">
        <v>25</v>
      </c>
      <c r="H27" s="74">
        <v>15</v>
      </c>
      <c r="T27" s="31" t="s">
        <v>102</v>
      </c>
      <c r="U27" s="80" t="s">
        <v>240</v>
      </c>
      <c r="V27" s="31" t="s">
        <v>102</v>
      </c>
      <c r="W27" s="1" t="s">
        <v>131</v>
      </c>
      <c r="X27" s="29">
        <v>2</v>
      </c>
      <c r="Y27" s="42" t="s">
        <v>53</v>
      </c>
      <c r="Z27" s="33" t="s">
        <v>111</v>
      </c>
      <c r="AA27" s="11" t="s">
        <v>105</v>
      </c>
    </row>
    <row r="28" spans="4:27" ht="28.5" customHeight="1">
      <c r="G28" s="73">
        <v>26</v>
      </c>
      <c r="H28" s="74">
        <v>15</v>
      </c>
      <c r="T28" s="34" t="s">
        <v>103</v>
      </c>
      <c r="U28" s="93" t="s">
        <v>240</v>
      </c>
      <c r="V28" s="34" t="s">
        <v>103</v>
      </c>
      <c r="W28" s="48"/>
      <c r="X28" s="37"/>
      <c r="Y28" s="41" t="s">
        <v>53</v>
      </c>
      <c r="Z28" s="39" t="s">
        <v>111</v>
      </c>
      <c r="AA28" s="35" t="s">
        <v>105</v>
      </c>
    </row>
    <row r="29" spans="4:27">
      <c r="G29" s="73">
        <v>27</v>
      </c>
      <c r="H29" s="74">
        <v>15</v>
      </c>
      <c r="T29" s="31" t="s">
        <v>125</v>
      </c>
      <c r="U29" s="80" t="s">
        <v>222</v>
      </c>
      <c r="V29" s="46" t="s">
        <v>158</v>
      </c>
      <c r="W29" s="30" t="s">
        <v>133</v>
      </c>
      <c r="X29" s="29">
        <v>1</v>
      </c>
      <c r="Y29" s="17" t="s">
        <v>52</v>
      </c>
      <c r="Z29" s="30" t="s">
        <v>77</v>
      </c>
      <c r="AA29" s="23"/>
    </row>
    <row r="30" spans="4:27">
      <c r="G30" s="73">
        <v>28</v>
      </c>
      <c r="H30" s="74">
        <v>15</v>
      </c>
      <c r="T30" s="34" t="s">
        <v>157</v>
      </c>
      <c r="U30" s="93" t="s">
        <v>211</v>
      </c>
      <c r="V30" s="109"/>
      <c r="W30" s="36"/>
      <c r="X30" s="29"/>
      <c r="Y30" s="38"/>
      <c r="Z30" s="36"/>
      <c r="AA30" s="40"/>
    </row>
    <row r="31" spans="4:27">
      <c r="G31" s="73">
        <v>29</v>
      </c>
      <c r="H31" s="74">
        <v>15</v>
      </c>
      <c r="T31" s="31" t="s">
        <v>155</v>
      </c>
      <c r="U31" s="80" t="s">
        <v>218</v>
      </c>
      <c r="V31" s="104" t="s">
        <v>159</v>
      </c>
      <c r="W31" s="1" t="s">
        <v>133</v>
      </c>
      <c r="X31" s="11">
        <v>2</v>
      </c>
      <c r="Y31" s="17" t="s">
        <v>52</v>
      </c>
      <c r="Z31" s="1" t="s">
        <v>77</v>
      </c>
      <c r="AA31" s="11"/>
    </row>
    <row r="32" spans="4:27" ht="28.5" customHeight="1" thickBot="1">
      <c r="G32" s="73">
        <v>30</v>
      </c>
      <c r="H32" s="74">
        <v>15</v>
      </c>
      <c r="T32" s="32" t="s">
        <v>156</v>
      </c>
      <c r="U32" s="94" t="s">
        <v>241</v>
      </c>
      <c r="V32" s="105"/>
      <c r="W32" s="43"/>
      <c r="X32" s="7"/>
      <c r="Y32" s="108"/>
      <c r="Z32" s="43"/>
      <c r="AA32" s="7"/>
    </row>
    <row r="33" spans="7:27" ht="27.75" customHeight="1">
      <c r="G33" s="73">
        <v>31</v>
      </c>
      <c r="H33" s="74">
        <v>15</v>
      </c>
      <c r="T33" s="30" t="s">
        <v>43</v>
      </c>
      <c r="U33" s="1" t="s">
        <v>220</v>
      </c>
      <c r="V33" s="30" t="s">
        <v>181</v>
      </c>
      <c r="W33" s="1" t="s">
        <v>87</v>
      </c>
      <c r="X33" s="1">
        <v>1</v>
      </c>
      <c r="Y33" s="1"/>
      <c r="Z33" s="1" t="s">
        <v>58</v>
      </c>
      <c r="AA33" s="33" t="s">
        <v>185</v>
      </c>
    </row>
    <row r="34" spans="7:27" ht="14.25" thickBot="1">
      <c r="G34" s="75">
        <v>32</v>
      </c>
      <c r="H34" s="74">
        <v>15</v>
      </c>
      <c r="T34" s="30" t="s">
        <v>44</v>
      </c>
      <c r="U34" s="1" t="s">
        <v>210</v>
      </c>
      <c r="V34" s="30" t="s">
        <v>181</v>
      </c>
      <c r="W34" s="1"/>
      <c r="X34" s="1"/>
      <c r="Y34" s="1"/>
      <c r="Z34" s="1"/>
      <c r="AA34" s="1"/>
    </row>
    <row r="35" spans="7:27">
      <c r="G35" s="73">
        <v>33</v>
      </c>
      <c r="H35" s="74">
        <v>15</v>
      </c>
      <c r="T35" s="30" t="s">
        <v>43</v>
      </c>
      <c r="U35" s="1" t="s">
        <v>220</v>
      </c>
      <c r="V35" s="1" t="s">
        <v>182</v>
      </c>
      <c r="W35" s="1" t="s">
        <v>184</v>
      </c>
      <c r="X35" s="1">
        <v>1</v>
      </c>
      <c r="Y35" s="1"/>
      <c r="Z35" s="1" t="s">
        <v>58</v>
      </c>
      <c r="AA35" s="1"/>
    </row>
    <row r="36" spans="7:27">
      <c r="G36" s="173">
        <v>34</v>
      </c>
      <c r="H36" s="54">
        <v>15</v>
      </c>
      <c r="T36" s="30" t="s">
        <v>44</v>
      </c>
      <c r="U36" s="1" t="s">
        <v>210</v>
      </c>
      <c r="V36" s="1" t="s">
        <v>182</v>
      </c>
      <c r="W36" s="1"/>
      <c r="X36" s="1"/>
      <c r="Y36" s="1"/>
      <c r="Z36" s="1"/>
      <c r="AA36" s="1"/>
    </row>
    <row r="37" spans="7:27">
      <c r="G37" s="173">
        <v>35</v>
      </c>
      <c r="H37" s="54">
        <v>15</v>
      </c>
      <c r="T37" s="30" t="s">
        <v>43</v>
      </c>
      <c r="U37" s="1" t="s">
        <v>220</v>
      </c>
      <c r="V37" s="1" t="s">
        <v>183</v>
      </c>
      <c r="W37" s="1" t="s">
        <v>184</v>
      </c>
      <c r="X37" s="1">
        <v>2</v>
      </c>
      <c r="Y37" s="1"/>
      <c r="Z37" s="1" t="s">
        <v>58</v>
      </c>
      <c r="AA37" s="1"/>
    </row>
    <row r="38" spans="7:27">
      <c r="G38" s="173">
        <v>36</v>
      </c>
      <c r="H38" s="54">
        <v>15</v>
      </c>
      <c r="T38" s="30" t="s">
        <v>44</v>
      </c>
      <c r="U38" s="1" t="s">
        <v>210</v>
      </c>
      <c r="V38" s="1" t="s">
        <v>183</v>
      </c>
      <c r="W38" s="1"/>
      <c r="X38" s="1"/>
      <c r="Y38" s="1"/>
      <c r="Z38" s="1"/>
      <c r="AA38" s="1"/>
    </row>
    <row r="39" spans="7:27">
      <c r="G39" s="173">
        <v>37</v>
      </c>
      <c r="H39" s="54">
        <v>15</v>
      </c>
    </row>
    <row r="40" spans="7:27" ht="26.25" customHeight="1">
      <c r="G40" s="173">
        <v>38</v>
      </c>
      <c r="H40" s="54">
        <v>15</v>
      </c>
    </row>
    <row r="41" spans="7:27">
      <c r="G41" s="173">
        <v>39</v>
      </c>
      <c r="H41" s="54">
        <v>15</v>
      </c>
    </row>
    <row r="42" spans="7:27">
      <c r="G42" s="173">
        <v>40</v>
      </c>
      <c r="H42" s="54">
        <v>3.75</v>
      </c>
    </row>
  </sheetData>
  <mergeCells count="14">
    <mergeCell ref="K13:L13"/>
    <mergeCell ref="P13:P14"/>
    <mergeCell ref="Q13:Q14"/>
    <mergeCell ref="M3:Q3"/>
    <mergeCell ref="Z13:Z14"/>
    <mergeCell ref="M13:O13"/>
    <mergeCell ref="M4:Q11"/>
    <mergeCell ref="AA13:AA14"/>
    <mergeCell ref="V3:Z3"/>
    <mergeCell ref="R13:R14"/>
    <mergeCell ref="T13:U13"/>
    <mergeCell ref="Y13:Y14"/>
    <mergeCell ref="V4:Z11"/>
    <mergeCell ref="V13:X13"/>
  </mergeCells>
  <phoneticPr fontId="2"/>
  <pageMargins left="0.35433070866141736" right="0.27559055118110237" top="0.96" bottom="0.51181102362204722" header="0.23622047244094491" footer="0.51181102362204722"/>
  <pageSetup paperSize="9" scale="5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1"/>
  <dimension ref="A1:AB47"/>
  <sheetViews>
    <sheetView workbookViewId="0">
      <selection activeCell="I1" sqref="I1"/>
    </sheetView>
  </sheetViews>
  <sheetFormatPr defaultRowHeight="13.5"/>
  <cols>
    <col min="1" max="1" width="19" customWidth="1"/>
    <col min="2" max="2" width="29.875" bestFit="1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3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3" max="23" width="6" customWidth="1"/>
    <col min="24" max="24" width="3.375" customWidth="1"/>
    <col min="25" max="25" width="5.25" bestFit="1" customWidth="1"/>
    <col min="26" max="26" width="17.125" customWidth="1"/>
    <col min="27" max="27" width="33.625" customWidth="1"/>
    <col min="29" max="29" width="10.125" customWidth="1"/>
  </cols>
  <sheetData>
    <row r="1" spans="1:27" ht="24" customHeight="1" thickBot="1">
      <c r="A1" t="s">
        <v>71</v>
      </c>
    </row>
    <row r="2" spans="1:27" ht="13.5" customHeight="1" thickBot="1">
      <c r="A2" s="95" t="s">
        <v>144</v>
      </c>
      <c r="B2" s="63" t="s">
        <v>65</v>
      </c>
      <c r="C2" t="s">
        <v>2</v>
      </c>
      <c r="F2" t="s">
        <v>76</v>
      </c>
      <c r="J2" t="s">
        <v>3</v>
      </c>
      <c r="S2" t="s">
        <v>14</v>
      </c>
    </row>
    <row r="3" spans="1:27" ht="14.25" thickBot="1">
      <c r="A3" s="64"/>
      <c r="B3" s="110"/>
      <c r="D3" s="83" t="s">
        <v>81</v>
      </c>
      <c r="E3" s="84">
        <v>1.63</v>
      </c>
      <c r="F3" s="24"/>
      <c r="G3" s="71">
        <v>1</v>
      </c>
      <c r="H3" s="72">
        <v>4.5</v>
      </c>
      <c r="K3" s="77" t="s">
        <v>79</v>
      </c>
      <c r="L3" s="77" t="s">
        <v>81</v>
      </c>
      <c r="M3" s="249" t="s">
        <v>82</v>
      </c>
      <c r="N3" s="250"/>
      <c r="O3" s="250"/>
      <c r="P3" s="250"/>
      <c r="Q3" s="251"/>
      <c r="T3" s="77" t="s">
        <v>80</v>
      </c>
      <c r="U3" s="77" t="s">
        <v>166</v>
      </c>
      <c r="V3" s="252" t="s">
        <v>83</v>
      </c>
      <c r="W3" s="252"/>
      <c r="X3" s="252"/>
      <c r="Y3" s="252"/>
      <c r="Z3" s="252"/>
    </row>
    <row r="4" spans="1:27" ht="14.25" thickBot="1">
      <c r="A4" s="65"/>
      <c r="B4" s="60"/>
      <c r="D4" s="85" t="s">
        <v>17</v>
      </c>
      <c r="E4" s="86">
        <v>26</v>
      </c>
      <c r="F4" s="24"/>
      <c r="G4" s="73">
        <v>2</v>
      </c>
      <c r="H4" s="72">
        <v>20.25</v>
      </c>
      <c r="K4" s="77" t="s">
        <v>86</v>
      </c>
      <c r="L4" s="77" t="s">
        <v>193</v>
      </c>
      <c r="M4" s="253" t="s">
        <v>62</v>
      </c>
      <c r="N4" s="254"/>
      <c r="O4" s="254"/>
      <c r="P4" s="254"/>
      <c r="Q4" s="255"/>
      <c r="T4" s="77" t="s">
        <v>84</v>
      </c>
      <c r="U4" s="77" t="s">
        <v>201</v>
      </c>
      <c r="V4" s="253" t="s">
        <v>164</v>
      </c>
      <c r="W4" s="254"/>
      <c r="X4" s="254"/>
      <c r="Y4" s="254"/>
      <c r="Z4" s="254"/>
    </row>
    <row r="5" spans="1:27">
      <c r="A5" s="65"/>
      <c r="B5" s="47"/>
      <c r="D5" s="85" t="s">
        <v>130</v>
      </c>
      <c r="E5" s="86">
        <v>28.5</v>
      </c>
      <c r="F5" s="24"/>
      <c r="G5" s="73">
        <v>3</v>
      </c>
      <c r="H5" s="72">
        <v>13</v>
      </c>
      <c r="K5" s="77" t="s">
        <v>85</v>
      </c>
      <c r="L5" s="77" t="s">
        <v>201</v>
      </c>
      <c r="M5" s="256"/>
      <c r="N5" s="257"/>
      <c r="O5" s="257"/>
      <c r="P5" s="257"/>
      <c r="Q5" s="258"/>
      <c r="T5" s="77" t="s">
        <v>85</v>
      </c>
      <c r="U5" s="77" t="s">
        <v>204</v>
      </c>
      <c r="V5" s="256"/>
      <c r="W5" s="257"/>
      <c r="X5" s="257"/>
      <c r="Y5" s="257"/>
      <c r="Z5" s="257"/>
    </row>
    <row r="6" spans="1:27">
      <c r="A6" s="64" t="s">
        <v>63</v>
      </c>
      <c r="B6" s="68" t="s">
        <v>124</v>
      </c>
      <c r="D6" s="85" t="s">
        <v>131</v>
      </c>
      <c r="E6" s="86">
        <v>6</v>
      </c>
      <c r="F6" s="24"/>
      <c r="G6" s="73">
        <v>4</v>
      </c>
      <c r="H6" s="74">
        <v>15</v>
      </c>
      <c r="K6" s="77" t="s">
        <v>43</v>
      </c>
      <c r="L6" s="77" t="s">
        <v>201</v>
      </c>
      <c r="M6" s="256"/>
      <c r="N6" s="257"/>
      <c r="O6" s="257"/>
      <c r="P6" s="257"/>
      <c r="Q6" s="258"/>
      <c r="T6" s="77" t="s">
        <v>43</v>
      </c>
      <c r="U6" s="77" t="s">
        <v>205</v>
      </c>
      <c r="V6" s="256"/>
      <c r="W6" s="257"/>
      <c r="X6" s="257"/>
      <c r="Y6" s="257"/>
      <c r="Z6" s="257"/>
    </row>
    <row r="7" spans="1:27">
      <c r="A7" s="65" t="s">
        <v>64</v>
      </c>
      <c r="B7" s="47" t="s">
        <v>95</v>
      </c>
      <c r="D7" s="85" t="s">
        <v>55</v>
      </c>
      <c r="E7" s="86">
        <v>14</v>
      </c>
      <c r="F7" s="24"/>
      <c r="G7" s="73">
        <v>5</v>
      </c>
      <c r="H7" s="74">
        <v>15</v>
      </c>
      <c r="K7" s="77" t="s">
        <v>44</v>
      </c>
      <c r="L7" s="77" t="s">
        <v>201</v>
      </c>
      <c r="M7" s="256"/>
      <c r="N7" s="257"/>
      <c r="O7" s="257"/>
      <c r="P7" s="257"/>
      <c r="Q7" s="258"/>
      <c r="T7" s="77" t="s">
        <v>44</v>
      </c>
      <c r="U7" s="77" t="s">
        <v>205</v>
      </c>
      <c r="V7" s="256"/>
      <c r="W7" s="257"/>
      <c r="X7" s="257"/>
      <c r="Y7" s="257"/>
      <c r="Z7" s="257"/>
    </row>
    <row r="8" spans="1:27">
      <c r="A8" s="65" t="s">
        <v>72</v>
      </c>
      <c r="B8" s="47" t="s">
        <v>74</v>
      </c>
      <c r="D8" s="85" t="s">
        <v>106</v>
      </c>
      <c r="E8" s="86">
        <v>14</v>
      </c>
      <c r="F8" s="24"/>
      <c r="G8" s="73">
        <v>6</v>
      </c>
      <c r="H8" s="74">
        <v>6</v>
      </c>
      <c r="K8" s="77" t="s">
        <v>96</v>
      </c>
      <c r="L8" s="77" t="s">
        <v>202</v>
      </c>
      <c r="M8" s="259"/>
      <c r="N8" s="260"/>
      <c r="O8" s="260"/>
      <c r="P8" s="260"/>
      <c r="Q8" s="261"/>
      <c r="T8" s="77" t="s">
        <v>118</v>
      </c>
      <c r="U8" s="77" t="s">
        <v>201</v>
      </c>
      <c r="V8" s="259"/>
      <c r="W8" s="260"/>
      <c r="X8" s="260"/>
      <c r="Y8" s="260"/>
      <c r="Z8" s="260"/>
    </row>
    <row r="9" spans="1:27">
      <c r="A9" s="65" t="s">
        <v>73</v>
      </c>
      <c r="B9" s="174" t="s">
        <v>180</v>
      </c>
      <c r="D9" s="85" t="s">
        <v>132</v>
      </c>
      <c r="E9" s="86">
        <v>18</v>
      </c>
      <c r="F9" s="24"/>
      <c r="G9" s="73">
        <v>7</v>
      </c>
      <c r="H9" s="74">
        <v>21.75</v>
      </c>
      <c r="K9" s="77" t="s">
        <v>97</v>
      </c>
      <c r="L9" s="77" t="s">
        <v>201</v>
      </c>
      <c r="M9" s="259"/>
      <c r="N9" s="260"/>
      <c r="O9" s="260"/>
      <c r="P9" s="260"/>
      <c r="Q9" s="261"/>
      <c r="T9" s="77" t="s">
        <v>119</v>
      </c>
      <c r="U9" s="77" t="s">
        <v>204</v>
      </c>
      <c r="V9" s="259"/>
      <c r="W9" s="260"/>
      <c r="X9" s="260"/>
      <c r="Y9" s="260"/>
      <c r="Z9" s="260"/>
    </row>
    <row r="10" spans="1:27">
      <c r="A10" s="65" t="s">
        <v>70</v>
      </c>
      <c r="B10" s="174">
        <v>16</v>
      </c>
      <c r="D10" s="85" t="s">
        <v>104</v>
      </c>
      <c r="E10" s="86">
        <v>0</v>
      </c>
      <c r="F10" s="24"/>
      <c r="G10" s="73">
        <v>8</v>
      </c>
      <c r="H10" s="74">
        <v>15</v>
      </c>
      <c r="K10" s="77" t="s">
        <v>9</v>
      </c>
      <c r="L10" s="77" t="s">
        <v>203</v>
      </c>
      <c r="M10" s="259"/>
      <c r="N10" s="260"/>
      <c r="O10" s="260"/>
      <c r="P10" s="260"/>
      <c r="Q10" s="261"/>
      <c r="T10" s="77"/>
      <c r="U10" s="77" t="s">
        <v>204</v>
      </c>
      <c r="V10" s="273"/>
      <c r="W10" s="274"/>
      <c r="X10" s="274"/>
      <c r="Y10" s="274"/>
      <c r="Z10" s="274"/>
    </row>
    <row r="11" spans="1:27">
      <c r="A11" s="65" t="s">
        <v>66</v>
      </c>
      <c r="B11" s="47">
        <v>2</v>
      </c>
      <c r="D11" s="85" t="s">
        <v>133</v>
      </c>
      <c r="E11" s="86">
        <v>8</v>
      </c>
      <c r="F11" s="24"/>
      <c r="G11" s="73">
        <v>9</v>
      </c>
      <c r="H11" s="74">
        <v>15</v>
      </c>
      <c r="K11" s="77" t="s">
        <v>10</v>
      </c>
      <c r="L11" s="77" t="s">
        <v>201</v>
      </c>
      <c r="M11" s="263"/>
      <c r="N11" s="264"/>
      <c r="O11" s="264"/>
      <c r="P11" s="264"/>
      <c r="Q11" s="265"/>
      <c r="T11" s="77"/>
      <c r="U11" s="77" t="s">
        <v>204</v>
      </c>
      <c r="V11" s="273"/>
      <c r="W11" s="274"/>
      <c r="X11" s="274"/>
      <c r="Y11" s="274"/>
      <c r="Z11" s="274"/>
    </row>
    <row r="12" spans="1:27" ht="14.25" thickBot="1">
      <c r="A12" s="65" t="s">
        <v>67</v>
      </c>
      <c r="B12" s="47">
        <v>7</v>
      </c>
      <c r="D12" s="85" t="s">
        <v>87</v>
      </c>
      <c r="E12" s="86">
        <v>17.25</v>
      </c>
      <c r="F12" s="24"/>
      <c r="G12" s="73">
        <v>10</v>
      </c>
      <c r="H12" s="74">
        <v>15</v>
      </c>
      <c r="K12" t="s">
        <v>78</v>
      </c>
      <c r="T12" t="s">
        <v>120</v>
      </c>
    </row>
    <row r="13" spans="1:27" ht="27.75" customHeight="1">
      <c r="A13" s="66" t="s">
        <v>68</v>
      </c>
      <c r="B13" s="69">
        <v>1</v>
      </c>
      <c r="D13" s="85" t="s">
        <v>134</v>
      </c>
      <c r="E13" s="86">
        <v>1</v>
      </c>
      <c r="F13" s="24"/>
      <c r="G13" s="73">
        <v>11</v>
      </c>
      <c r="H13" s="74">
        <v>15</v>
      </c>
      <c r="K13" s="242" t="s">
        <v>146</v>
      </c>
      <c r="L13" s="244"/>
      <c r="M13" s="267" t="s">
        <v>147</v>
      </c>
      <c r="N13" s="268"/>
      <c r="O13" s="269"/>
      <c r="P13" s="270" t="s">
        <v>50</v>
      </c>
      <c r="Q13" s="247" t="s">
        <v>56</v>
      </c>
      <c r="R13" s="240" t="s">
        <v>57</v>
      </c>
      <c r="T13" s="242" t="s">
        <v>146</v>
      </c>
      <c r="U13" s="243"/>
      <c r="V13" s="267" t="s">
        <v>147</v>
      </c>
      <c r="W13" s="268"/>
      <c r="X13" s="269"/>
      <c r="Y13" s="270" t="s">
        <v>50</v>
      </c>
      <c r="Z13" s="247" t="s">
        <v>56</v>
      </c>
      <c r="AA13" s="240" t="s">
        <v>57</v>
      </c>
    </row>
    <row r="14" spans="1:27" ht="14.25" thickBot="1">
      <c r="A14" s="65" t="s">
        <v>108</v>
      </c>
      <c r="B14" s="47">
        <v>2</v>
      </c>
      <c r="D14" s="85" t="s">
        <v>135</v>
      </c>
      <c r="E14" s="86">
        <v>0.31</v>
      </c>
      <c r="F14" s="24"/>
      <c r="G14" s="73">
        <v>12</v>
      </c>
      <c r="H14" s="74">
        <v>15</v>
      </c>
      <c r="K14" s="99" t="s">
        <v>0</v>
      </c>
      <c r="L14" s="103"/>
      <c r="M14" s="99" t="s">
        <v>0</v>
      </c>
      <c r="N14" s="103"/>
      <c r="O14" s="100" t="s">
        <v>75</v>
      </c>
      <c r="P14" s="271"/>
      <c r="Q14" s="248"/>
      <c r="R14" s="241"/>
      <c r="T14" s="99" t="s">
        <v>0</v>
      </c>
      <c r="U14" s="100" t="s">
        <v>89</v>
      </c>
      <c r="V14" s="96" t="s">
        <v>0</v>
      </c>
      <c r="W14" s="98"/>
      <c r="X14" s="97" t="s">
        <v>75</v>
      </c>
      <c r="Y14" s="271"/>
      <c r="Z14" s="248"/>
      <c r="AA14" s="241"/>
    </row>
    <row r="15" spans="1:27" ht="41.25" thickBot="1">
      <c r="A15" s="67" t="s">
        <v>109</v>
      </c>
      <c r="B15" s="70">
        <v>1</v>
      </c>
      <c r="D15" s="85" t="s">
        <v>136</v>
      </c>
      <c r="E15" s="86">
        <v>1.25</v>
      </c>
      <c r="F15" s="24"/>
      <c r="G15" s="73">
        <v>13</v>
      </c>
      <c r="H15" s="74">
        <v>15</v>
      </c>
      <c r="K15" s="4" t="s">
        <v>4</v>
      </c>
      <c r="L15" s="106" t="s">
        <v>206</v>
      </c>
      <c r="M15" s="4" t="s">
        <v>150</v>
      </c>
      <c r="N15" s="5" t="s">
        <v>17</v>
      </c>
      <c r="O15" s="6">
        <v>4</v>
      </c>
      <c r="P15" s="19" t="s">
        <v>51</v>
      </c>
      <c r="Q15" s="5" t="s">
        <v>58</v>
      </c>
      <c r="R15" s="6" t="s">
        <v>59</v>
      </c>
      <c r="T15" s="22" t="s">
        <v>84</v>
      </c>
      <c r="U15" s="78" t="s">
        <v>201</v>
      </c>
      <c r="V15" s="22" t="s">
        <v>42</v>
      </c>
      <c r="W15" s="28" t="s">
        <v>87</v>
      </c>
      <c r="X15" s="20">
        <v>2</v>
      </c>
      <c r="Y15" s="21" t="s">
        <v>53</v>
      </c>
      <c r="Z15" s="2" t="s">
        <v>42</v>
      </c>
      <c r="AA15" s="23" t="s">
        <v>60</v>
      </c>
    </row>
    <row r="16" spans="1:27">
      <c r="D16" s="85" t="s">
        <v>107</v>
      </c>
      <c r="E16" s="86">
        <v>14.75</v>
      </c>
      <c r="F16" s="24"/>
      <c r="G16" s="73">
        <v>14</v>
      </c>
      <c r="H16" s="74">
        <v>15</v>
      </c>
      <c r="K16" s="10" t="s">
        <v>5</v>
      </c>
      <c r="L16" s="107" t="s">
        <v>201</v>
      </c>
      <c r="M16" s="10"/>
      <c r="N16" s="1"/>
      <c r="O16" s="11"/>
      <c r="P16" s="17" t="s">
        <v>53</v>
      </c>
      <c r="Q16" s="1"/>
      <c r="R16" s="11"/>
      <c r="T16" s="4" t="s">
        <v>4</v>
      </c>
      <c r="U16" s="79" t="s">
        <v>209</v>
      </c>
      <c r="V16" s="8" t="s">
        <v>45</v>
      </c>
      <c r="W16" s="25" t="s">
        <v>17</v>
      </c>
      <c r="X16" s="9">
        <v>1</v>
      </c>
      <c r="Y16" s="19" t="s">
        <v>51</v>
      </c>
      <c r="Z16" s="5" t="s">
        <v>58</v>
      </c>
      <c r="AA16" s="6"/>
    </row>
    <row r="17" spans="2:27">
      <c r="B17" s="24"/>
      <c r="D17" s="85" t="s">
        <v>137</v>
      </c>
      <c r="E17" s="86">
        <v>1.25</v>
      </c>
      <c r="F17" s="24"/>
      <c r="G17" s="73">
        <v>15</v>
      </c>
      <c r="H17" s="74">
        <v>15</v>
      </c>
      <c r="K17" s="10" t="s">
        <v>6</v>
      </c>
      <c r="L17" s="107" t="s">
        <v>207</v>
      </c>
      <c r="M17" s="10" t="s">
        <v>149</v>
      </c>
      <c r="N17" s="1" t="s">
        <v>17</v>
      </c>
      <c r="O17" s="11">
        <v>5</v>
      </c>
      <c r="P17" s="17" t="s">
        <v>152</v>
      </c>
      <c r="Q17" s="1" t="s">
        <v>58</v>
      </c>
      <c r="R17" s="11" t="s">
        <v>59</v>
      </c>
      <c r="T17" s="10" t="s">
        <v>5</v>
      </c>
      <c r="U17" s="80" t="s">
        <v>209</v>
      </c>
      <c r="V17" s="10" t="s">
        <v>46</v>
      </c>
      <c r="W17" s="26"/>
      <c r="X17" s="11"/>
      <c r="Y17" s="17" t="s">
        <v>51</v>
      </c>
      <c r="Z17" s="1"/>
      <c r="AA17" s="11"/>
    </row>
    <row r="18" spans="2:27">
      <c r="B18" s="24"/>
      <c r="D18" s="85" t="s">
        <v>128</v>
      </c>
      <c r="E18" s="86">
        <v>0.31</v>
      </c>
      <c r="F18" s="24"/>
      <c r="G18" s="73">
        <v>16</v>
      </c>
      <c r="H18" s="74">
        <v>15</v>
      </c>
      <c r="K18" s="10" t="s">
        <v>7</v>
      </c>
      <c r="L18" s="107" t="s">
        <v>201</v>
      </c>
      <c r="M18" s="10"/>
      <c r="N18" s="1"/>
      <c r="O18" s="11"/>
      <c r="P18" s="17" t="s">
        <v>92</v>
      </c>
      <c r="Q18" s="1"/>
      <c r="R18" s="11"/>
      <c r="T18" s="10" t="s">
        <v>6</v>
      </c>
      <c r="U18" s="80" t="s">
        <v>209</v>
      </c>
      <c r="V18" s="10" t="s">
        <v>47</v>
      </c>
      <c r="W18" s="26" t="s">
        <v>130</v>
      </c>
      <c r="X18" s="11">
        <v>1</v>
      </c>
      <c r="Y18" s="17" t="s">
        <v>51</v>
      </c>
      <c r="Z18" s="1" t="s">
        <v>77</v>
      </c>
      <c r="AA18" s="11"/>
    </row>
    <row r="19" spans="2:27" ht="27">
      <c r="D19" s="85" t="s">
        <v>49</v>
      </c>
      <c r="E19" s="86">
        <v>17.63</v>
      </c>
      <c r="F19" s="24"/>
      <c r="G19" s="73">
        <v>17</v>
      </c>
      <c r="H19" s="74">
        <v>15</v>
      </c>
      <c r="K19" s="22" t="s">
        <v>84</v>
      </c>
      <c r="L19" s="101" t="s">
        <v>193</v>
      </c>
      <c r="M19" s="22" t="s">
        <v>42</v>
      </c>
      <c r="N19" s="2" t="s">
        <v>17</v>
      </c>
      <c r="O19" s="20">
        <v>2</v>
      </c>
      <c r="P19" s="21" t="s">
        <v>51</v>
      </c>
      <c r="Q19" s="2" t="s">
        <v>88</v>
      </c>
      <c r="R19" s="23" t="s">
        <v>61</v>
      </c>
      <c r="T19" s="10" t="s">
        <v>7</v>
      </c>
      <c r="U19" s="80" t="s">
        <v>209</v>
      </c>
      <c r="V19" s="10" t="s">
        <v>48</v>
      </c>
      <c r="W19" s="26"/>
      <c r="X19" s="11"/>
      <c r="Y19" s="17" t="s">
        <v>51</v>
      </c>
      <c r="Z19" s="1"/>
      <c r="AA19" s="11"/>
    </row>
    <row r="20" spans="2:27">
      <c r="D20" s="85" t="s">
        <v>126</v>
      </c>
      <c r="E20" s="86">
        <v>1.5</v>
      </c>
      <c r="F20" s="24"/>
      <c r="G20" s="73">
        <v>18</v>
      </c>
      <c r="H20" s="74">
        <v>15</v>
      </c>
      <c r="K20" s="31" t="s">
        <v>96</v>
      </c>
      <c r="L20" s="107" t="s">
        <v>202</v>
      </c>
      <c r="M20" s="31" t="s">
        <v>151</v>
      </c>
      <c r="N20" s="1" t="s">
        <v>133</v>
      </c>
      <c r="O20" s="11">
        <v>3</v>
      </c>
      <c r="P20" s="17" t="s">
        <v>153</v>
      </c>
      <c r="Q20" s="1" t="s">
        <v>58</v>
      </c>
      <c r="R20" s="11" t="s">
        <v>59</v>
      </c>
      <c r="T20" s="10" t="s">
        <v>8</v>
      </c>
      <c r="U20" s="80" t="s">
        <v>209</v>
      </c>
      <c r="V20" s="10" t="s">
        <v>8</v>
      </c>
      <c r="W20" s="26" t="s">
        <v>55</v>
      </c>
      <c r="X20" s="11">
        <v>2</v>
      </c>
      <c r="Y20" s="17" t="s">
        <v>52</v>
      </c>
      <c r="Z20" s="1"/>
      <c r="AA20" s="11"/>
    </row>
    <row r="21" spans="2:27" ht="29.25" customHeight="1">
      <c r="D21" s="85" t="s">
        <v>138</v>
      </c>
      <c r="E21" s="86">
        <v>0.77</v>
      </c>
      <c r="F21" s="24"/>
      <c r="G21" s="73">
        <v>19</v>
      </c>
      <c r="H21" s="74">
        <v>15</v>
      </c>
      <c r="K21" s="31" t="s">
        <v>97</v>
      </c>
      <c r="L21" s="107" t="s">
        <v>201</v>
      </c>
      <c r="M21" s="10"/>
      <c r="N21" s="1"/>
      <c r="O21" s="11"/>
      <c r="P21" s="17" t="s">
        <v>153</v>
      </c>
      <c r="Q21" s="1"/>
      <c r="R21" s="11"/>
      <c r="T21" s="10" t="s">
        <v>9</v>
      </c>
      <c r="U21" s="80" t="s">
        <v>209</v>
      </c>
      <c r="V21" s="10" t="s">
        <v>9</v>
      </c>
      <c r="W21" s="26" t="s">
        <v>131</v>
      </c>
      <c r="X21" s="11">
        <v>2</v>
      </c>
      <c r="Y21" s="17" t="s">
        <v>51</v>
      </c>
      <c r="Z21" s="1" t="s">
        <v>160</v>
      </c>
      <c r="AA21" s="11"/>
    </row>
    <row r="22" spans="2:27" ht="27.75" customHeight="1">
      <c r="D22" s="85" t="s">
        <v>139</v>
      </c>
      <c r="E22" s="86">
        <v>4.75</v>
      </c>
      <c r="F22" s="24"/>
      <c r="G22" s="73">
        <v>20</v>
      </c>
      <c r="H22" s="74">
        <v>15</v>
      </c>
      <c r="K22" s="31" t="s">
        <v>9</v>
      </c>
      <c r="L22" s="107" t="s">
        <v>208</v>
      </c>
      <c r="M22" s="10" t="s">
        <v>154</v>
      </c>
      <c r="N22" s="1" t="s">
        <v>87</v>
      </c>
      <c r="O22" s="11">
        <v>3</v>
      </c>
      <c r="P22" s="17" t="s">
        <v>92</v>
      </c>
      <c r="Q22" s="1" t="s">
        <v>58</v>
      </c>
      <c r="R22" s="11" t="s">
        <v>59</v>
      </c>
      <c r="T22" s="10" t="s">
        <v>10</v>
      </c>
      <c r="U22" s="80" t="s">
        <v>209</v>
      </c>
      <c r="V22" s="10" t="s">
        <v>10</v>
      </c>
      <c r="W22" s="26"/>
      <c r="X22" s="11"/>
      <c r="Y22" s="17" t="s">
        <v>51</v>
      </c>
      <c r="Z22" s="1"/>
      <c r="AA22" s="11"/>
    </row>
    <row r="23" spans="2:27">
      <c r="D23" s="85" t="s">
        <v>140</v>
      </c>
      <c r="E23" s="86">
        <v>1.63</v>
      </c>
      <c r="F23" s="24"/>
      <c r="G23" s="73">
        <v>21</v>
      </c>
      <c r="H23" s="74">
        <v>15</v>
      </c>
      <c r="K23" s="31" t="s">
        <v>10</v>
      </c>
      <c r="L23" s="77" t="s">
        <v>201</v>
      </c>
      <c r="M23" s="1"/>
      <c r="N23" s="1"/>
      <c r="O23" s="1"/>
      <c r="P23" s="112" t="s">
        <v>92</v>
      </c>
      <c r="Q23" s="1"/>
      <c r="R23" s="11"/>
      <c r="T23" s="10" t="s">
        <v>11</v>
      </c>
      <c r="U23" s="80" t="s">
        <v>209</v>
      </c>
      <c r="V23" s="10" t="s">
        <v>11</v>
      </c>
      <c r="W23" s="26" t="s">
        <v>106</v>
      </c>
      <c r="X23" s="11">
        <v>2</v>
      </c>
      <c r="Y23" s="17" t="s">
        <v>52</v>
      </c>
      <c r="Z23" s="1" t="s">
        <v>116</v>
      </c>
      <c r="AA23" s="11"/>
    </row>
    <row r="24" spans="2:27" ht="26.25" customHeight="1">
      <c r="D24" s="85" t="s">
        <v>129</v>
      </c>
      <c r="E24" s="86">
        <v>5.25</v>
      </c>
      <c r="F24" s="24"/>
      <c r="G24" s="73">
        <v>22</v>
      </c>
      <c r="H24" s="74">
        <v>15</v>
      </c>
      <c r="K24" s="31" t="s">
        <v>43</v>
      </c>
      <c r="L24" s="1" t="s">
        <v>201</v>
      </c>
      <c r="M24" s="30" t="s">
        <v>181</v>
      </c>
      <c r="N24" s="1" t="s">
        <v>87</v>
      </c>
      <c r="O24" s="1">
        <v>2</v>
      </c>
      <c r="P24" s="112" t="s">
        <v>92</v>
      </c>
      <c r="Q24" s="1" t="s">
        <v>58</v>
      </c>
      <c r="R24" s="23" t="s">
        <v>185</v>
      </c>
      <c r="T24" s="10" t="s">
        <v>12</v>
      </c>
      <c r="U24" s="80" t="s">
        <v>209</v>
      </c>
      <c r="V24" s="10" t="s">
        <v>12</v>
      </c>
      <c r="W24" s="26" t="s">
        <v>132</v>
      </c>
      <c r="X24" s="11">
        <v>2</v>
      </c>
      <c r="Y24" s="17" t="s">
        <v>52</v>
      </c>
      <c r="Z24" s="2" t="s">
        <v>114</v>
      </c>
      <c r="AA24" s="23" t="s">
        <v>90</v>
      </c>
    </row>
    <row r="25" spans="2:27" ht="41.25" thickBot="1">
      <c r="D25" s="85" t="s">
        <v>127</v>
      </c>
      <c r="E25" s="86"/>
      <c r="F25" s="24"/>
      <c r="G25" s="73">
        <v>23</v>
      </c>
      <c r="H25" s="74">
        <v>15</v>
      </c>
      <c r="K25" s="32" t="s">
        <v>44</v>
      </c>
      <c r="L25" s="43" t="s">
        <v>201</v>
      </c>
      <c r="M25" s="131" t="s">
        <v>181</v>
      </c>
      <c r="N25" s="43"/>
      <c r="O25" s="43"/>
      <c r="P25" s="127" t="s">
        <v>92</v>
      </c>
      <c r="Q25" s="43"/>
      <c r="R25" s="7"/>
      <c r="T25" s="55" t="s">
        <v>91</v>
      </c>
      <c r="U25" s="92" t="s">
        <v>209</v>
      </c>
      <c r="V25" s="114" t="s">
        <v>165</v>
      </c>
      <c r="W25" s="56" t="s">
        <v>130</v>
      </c>
      <c r="X25" s="57">
        <v>1</v>
      </c>
      <c r="Y25" s="58" t="s">
        <v>92</v>
      </c>
      <c r="Z25" s="56" t="s">
        <v>93</v>
      </c>
      <c r="AA25" s="59" t="s">
        <v>94</v>
      </c>
    </row>
    <row r="26" spans="2:27" ht="27">
      <c r="D26" s="85" t="s">
        <v>141</v>
      </c>
      <c r="E26" s="86"/>
      <c r="F26" s="24"/>
      <c r="G26" s="73">
        <v>24</v>
      </c>
      <c r="H26" s="74">
        <v>15</v>
      </c>
      <c r="T26" s="34" t="s">
        <v>91</v>
      </c>
      <c r="U26" s="61" t="s">
        <v>209</v>
      </c>
      <c r="V26" s="34" t="s">
        <v>99</v>
      </c>
      <c r="W26" s="36" t="s">
        <v>130</v>
      </c>
      <c r="X26" s="37">
        <v>1</v>
      </c>
      <c r="Y26" s="41" t="s">
        <v>92</v>
      </c>
      <c r="Z26" s="36" t="s">
        <v>161</v>
      </c>
      <c r="AA26" s="40" t="s">
        <v>163</v>
      </c>
    </row>
    <row r="27" spans="2:27">
      <c r="D27" s="85" t="s">
        <v>142</v>
      </c>
      <c r="E27" s="86"/>
      <c r="F27" s="24"/>
      <c r="G27" s="73">
        <v>25</v>
      </c>
      <c r="H27" s="74">
        <v>15</v>
      </c>
      <c r="T27" s="31" t="s">
        <v>98</v>
      </c>
      <c r="U27" s="80" t="s">
        <v>201</v>
      </c>
      <c r="V27" s="31" t="s">
        <v>98</v>
      </c>
      <c r="W27" s="1" t="s">
        <v>55</v>
      </c>
      <c r="X27" s="29">
        <v>2</v>
      </c>
      <c r="Y27" s="42" t="s">
        <v>52</v>
      </c>
      <c r="Z27" s="30" t="s">
        <v>117</v>
      </c>
      <c r="AA27" s="44" t="s">
        <v>100</v>
      </c>
    </row>
    <row r="28" spans="2:27" ht="14.25" thickBot="1">
      <c r="D28" s="87" t="s">
        <v>143</v>
      </c>
      <c r="E28" s="88"/>
      <c r="F28" s="24"/>
      <c r="G28" s="73">
        <v>26</v>
      </c>
      <c r="H28" s="74">
        <v>15</v>
      </c>
      <c r="T28" s="31" t="s">
        <v>110</v>
      </c>
      <c r="U28" s="80" t="s">
        <v>201</v>
      </c>
      <c r="V28" s="31" t="s">
        <v>110</v>
      </c>
      <c r="W28" s="1" t="s">
        <v>22</v>
      </c>
      <c r="X28" s="29">
        <v>2</v>
      </c>
      <c r="Y28" s="42" t="s">
        <v>52</v>
      </c>
      <c r="Z28" s="30" t="s">
        <v>115</v>
      </c>
      <c r="AA28" s="44" t="s">
        <v>101</v>
      </c>
    </row>
    <row r="29" spans="2:27" ht="27" customHeight="1">
      <c r="G29" s="73">
        <v>27</v>
      </c>
      <c r="H29" s="74">
        <v>15</v>
      </c>
      <c r="T29" s="31" t="s">
        <v>102</v>
      </c>
      <c r="U29" s="80" t="s">
        <v>201</v>
      </c>
      <c r="V29" s="31" t="s">
        <v>102</v>
      </c>
      <c r="W29" s="1" t="s">
        <v>131</v>
      </c>
      <c r="X29" s="29">
        <v>2</v>
      </c>
      <c r="Y29" s="42" t="s">
        <v>53</v>
      </c>
      <c r="Z29" s="33" t="s">
        <v>111</v>
      </c>
      <c r="AA29" s="11" t="s">
        <v>105</v>
      </c>
    </row>
    <row r="30" spans="2:27" ht="27">
      <c r="G30" s="73">
        <v>28</v>
      </c>
      <c r="H30" s="74">
        <v>15</v>
      </c>
      <c r="T30" s="34" t="s">
        <v>103</v>
      </c>
      <c r="U30" s="93" t="s">
        <v>204</v>
      </c>
      <c r="V30" s="34" t="s">
        <v>103</v>
      </c>
      <c r="W30" s="48"/>
      <c r="X30" s="37"/>
      <c r="Y30" s="41" t="s">
        <v>53</v>
      </c>
      <c r="Z30" s="39" t="s">
        <v>111</v>
      </c>
      <c r="AA30" s="35" t="s">
        <v>105</v>
      </c>
    </row>
    <row r="31" spans="2:27">
      <c r="G31" s="73">
        <v>31</v>
      </c>
      <c r="H31" s="74">
        <v>15</v>
      </c>
      <c r="T31" s="34" t="s">
        <v>125</v>
      </c>
      <c r="U31" s="93" t="s">
        <v>201</v>
      </c>
      <c r="V31" s="109" t="s">
        <v>158</v>
      </c>
      <c r="W31" s="36" t="s">
        <v>133</v>
      </c>
      <c r="X31" s="37">
        <v>1</v>
      </c>
      <c r="Y31" s="38" t="s">
        <v>53</v>
      </c>
      <c r="Z31" s="126" t="s">
        <v>186</v>
      </c>
      <c r="AA31" s="40"/>
    </row>
    <row r="32" spans="2:27">
      <c r="G32" s="73">
        <v>32</v>
      </c>
      <c r="H32" s="74">
        <v>15</v>
      </c>
      <c r="T32" s="31" t="s">
        <v>157</v>
      </c>
      <c r="U32" s="80" t="s">
        <v>204</v>
      </c>
      <c r="V32" s="46"/>
      <c r="W32" s="30"/>
      <c r="X32" s="29"/>
      <c r="Y32" s="17"/>
      <c r="Z32" s="30"/>
      <c r="AA32" s="23"/>
    </row>
    <row r="33" spans="7:28">
      <c r="G33" s="73">
        <v>33</v>
      </c>
      <c r="H33" s="74">
        <v>15</v>
      </c>
      <c r="T33" s="49" t="s">
        <v>155</v>
      </c>
      <c r="U33" s="81" t="s">
        <v>209</v>
      </c>
      <c r="V33" s="113" t="s">
        <v>159</v>
      </c>
      <c r="W33" s="3" t="s">
        <v>133</v>
      </c>
      <c r="X33" s="9">
        <v>2</v>
      </c>
      <c r="Y33" s="16" t="s">
        <v>53</v>
      </c>
      <c r="Z33" s="3" t="s">
        <v>58</v>
      </c>
      <c r="AA33" s="9"/>
    </row>
    <row r="34" spans="7:28">
      <c r="G34" s="73">
        <v>34</v>
      </c>
      <c r="H34" s="74">
        <v>15</v>
      </c>
      <c r="T34" s="31" t="s">
        <v>156</v>
      </c>
      <c r="U34" s="77" t="s">
        <v>209</v>
      </c>
      <c r="V34" s="1"/>
      <c r="W34" s="1"/>
      <c r="X34" s="1"/>
      <c r="Y34" s="16" t="s">
        <v>53</v>
      </c>
      <c r="Z34" s="1"/>
      <c r="AA34" s="11"/>
    </row>
    <row r="35" spans="7:28" ht="27">
      <c r="G35" s="73">
        <v>35</v>
      </c>
      <c r="H35" s="74">
        <v>15</v>
      </c>
      <c r="T35" s="175" t="s">
        <v>43</v>
      </c>
      <c r="U35" s="175" t="s">
        <v>205</v>
      </c>
      <c r="V35" s="175" t="s">
        <v>181</v>
      </c>
      <c r="W35" s="175" t="s">
        <v>87</v>
      </c>
      <c r="X35" s="175">
        <v>1</v>
      </c>
      <c r="Y35" s="176" t="s">
        <v>53</v>
      </c>
      <c r="Z35" s="175" t="s">
        <v>58</v>
      </c>
      <c r="AA35" s="177" t="s">
        <v>185</v>
      </c>
    </row>
    <row r="36" spans="7:28">
      <c r="G36" s="89">
        <v>36</v>
      </c>
      <c r="H36" s="90">
        <v>15</v>
      </c>
      <c r="T36" s="175" t="s">
        <v>44</v>
      </c>
      <c r="U36" s="175" t="s">
        <v>205</v>
      </c>
      <c r="V36" s="175" t="s">
        <v>181</v>
      </c>
      <c r="W36" s="175"/>
      <c r="X36" s="175"/>
      <c r="Y36" s="176" t="s">
        <v>53</v>
      </c>
      <c r="Z36" s="175"/>
      <c r="AA36" s="175"/>
      <c r="AB36" s="45"/>
    </row>
    <row r="37" spans="7:28">
      <c r="G37" s="73">
        <v>37</v>
      </c>
      <c r="H37" s="74">
        <v>15</v>
      </c>
      <c r="T37" s="30" t="s">
        <v>43</v>
      </c>
      <c r="U37" s="1" t="s">
        <v>205</v>
      </c>
      <c r="V37" s="1" t="s">
        <v>182</v>
      </c>
      <c r="W37" s="1" t="s">
        <v>184</v>
      </c>
      <c r="X37" s="1">
        <v>1</v>
      </c>
      <c r="Y37" s="16" t="s">
        <v>53</v>
      </c>
      <c r="Z37" s="1" t="s">
        <v>58</v>
      </c>
      <c r="AA37" s="1"/>
    </row>
    <row r="38" spans="7:28" ht="26.25" customHeight="1" thickBot="1">
      <c r="G38" s="89">
        <v>38</v>
      </c>
      <c r="H38" s="76">
        <v>15</v>
      </c>
      <c r="T38" s="30" t="s">
        <v>44</v>
      </c>
      <c r="U38" s="1" t="s">
        <v>205</v>
      </c>
      <c r="V38" s="1" t="s">
        <v>182</v>
      </c>
      <c r="W38" s="1"/>
      <c r="X38" s="1"/>
      <c r="Y38" s="16" t="s">
        <v>53</v>
      </c>
      <c r="Z38" s="1"/>
      <c r="AA38" s="1"/>
    </row>
    <row r="39" spans="7:28" ht="26.25" customHeight="1" thickBot="1">
      <c r="G39" s="73">
        <v>39</v>
      </c>
      <c r="H39" s="76">
        <v>15</v>
      </c>
      <c r="T39" s="30" t="s">
        <v>43</v>
      </c>
      <c r="U39" s="1" t="s">
        <v>205</v>
      </c>
      <c r="V39" s="1" t="s">
        <v>183</v>
      </c>
      <c r="W39" s="1" t="s">
        <v>184</v>
      </c>
      <c r="X39" s="1">
        <v>2</v>
      </c>
      <c r="Y39" s="16" t="s">
        <v>53</v>
      </c>
      <c r="Z39" s="1" t="s">
        <v>58</v>
      </c>
      <c r="AA39" s="1"/>
    </row>
    <row r="40" spans="7:28" ht="27" customHeight="1" thickBot="1">
      <c r="G40" s="89">
        <v>40</v>
      </c>
      <c r="H40" s="76">
        <v>15</v>
      </c>
      <c r="T40" s="30" t="s">
        <v>44</v>
      </c>
      <c r="U40" s="1" t="s">
        <v>205</v>
      </c>
      <c r="V40" s="1" t="s">
        <v>183</v>
      </c>
      <c r="W40" s="1"/>
      <c r="X40" s="1"/>
      <c r="Y40" s="16" t="s">
        <v>53</v>
      </c>
      <c r="Z40" s="1"/>
      <c r="AA40" s="1"/>
    </row>
    <row r="41" spans="7:28" ht="13.5" customHeight="1">
      <c r="H41" s="54">
        <v>15</v>
      </c>
    </row>
    <row r="42" spans="7:28" ht="13.5" customHeight="1">
      <c r="H42" s="54">
        <v>3.75</v>
      </c>
    </row>
    <row r="47" spans="7:28" ht="42" customHeight="1"/>
  </sheetData>
  <mergeCells count="14">
    <mergeCell ref="AA13:AA14"/>
    <mergeCell ref="P13:P14"/>
    <mergeCell ref="Q13:Q14"/>
    <mergeCell ref="R13:R14"/>
    <mergeCell ref="T13:U13"/>
    <mergeCell ref="V13:X13"/>
    <mergeCell ref="Y13:Y14"/>
    <mergeCell ref="M3:Q3"/>
    <mergeCell ref="V3:Z3"/>
    <mergeCell ref="M4:Q11"/>
    <mergeCell ref="V4:Z11"/>
    <mergeCell ref="K13:L13"/>
    <mergeCell ref="M13:O13"/>
    <mergeCell ref="Z13:Z14"/>
  </mergeCells>
  <phoneticPr fontId="2"/>
  <pageMargins left="0.38" right="0.26" top="0.56999999999999995" bottom="0.73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"/>
  <dimension ref="A1:DD80"/>
  <sheetViews>
    <sheetView view="pageBreakPreview" zoomScaleNormal="100" zoomScaleSheetLayoutView="100" workbookViewId="0">
      <selection activeCell="I1" sqref="I1"/>
    </sheetView>
  </sheetViews>
  <sheetFormatPr defaultRowHeight="14.25"/>
  <cols>
    <col min="1" max="90" width="1.125" style="192" customWidth="1"/>
    <col min="91" max="91" width="9" style="193"/>
    <col min="92" max="92" width="12.125" style="193" customWidth="1"/>
    <col min="93" max="95" width="11.875" style="193" customWidth="1"/>
    <col min="96" max="96" width="9" style="194"/>
    <col min="97" max="108" width="9" style="193"/>
    <col min="109" max="16384" width="9" style="192"/>
  </cols>
  <sheetData>
    <row r="1" spans="1:108" ht="6" customHeight="1" thickBot="1"/>
    <row r="2" spans="1:108" ht="24.95" customHeight="1">
      <c r="A2" s="279" t="s">
        <v>291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  <c r="AA2" s="279"/>
      <c r="AB2" s="279"/>
      <c r="AC2" s="279"/>
      <c r="AD2" s="279"/>
      <c r="AE2" s="279"/>
      <c r="AF2" s="279"/>
      <c r="AG2" s="279"/>
      <c r="AH2" s="279"/>
      <c r="AI2" s="279"/>
      <c r="AJ2" s="279"/>
      <c r="AK2" s="279"/>
      <c r="AL2" s="279"/>
      <c r="AM2" s="279"/>
      <c r="AN2" s="279"/>
      <c r="AO2" s="279"/>
      <c r="AP2" s="279"/>
      <c r="AQ2" s="279"/>
      <c r="AR2" s="279"/>
      <c r="AS2" s="279"/>
      <c r="AT2" s="279"/>
      <c r="AU2" s="279"/>
      <c r="AV2" s="279"/>
      <c r="AW2" s="279"/>
      <c r="AX2" s="279"/>
      <c r="AY2" s="279"/>
      <c r="AZ2" s="279"/>
      <c r="BA2" s="279"/>
      <c r="BB2" s="279"/>
      <c r="BC2" s="279"/>
      <c r="BD2" s="279"/>
      <c r="BE2" s="279"/>
      <c r="BF2" s="279"/>
      <c r="BG2" s="279"/>
      <c r="BH2" s="279"/>
      <c r="BI2" s="279"/>
      <c r="BJ2" s="279"/>
      <c r="BK2" s="279"/>
      <c r="BL2" s="279"/>
      <c r="BM2" s="279"/>
      <c r="BN2" s="279"/>
      <c r="BO2" s="279"/>
      <c r="BP2" s="279"/>
      <c r="BQ2" s="279"/>
      <c r="BR2" s="279"/>
      <c r="BS2" s="279"/>
      <c r="BT2" s="279"/>
      <c r="BU2" s="279"/>
      <c r="BV2" s="279"/>
      <c r="BW2" s="279"/>
      <c r="BX2" s="279"/>
      <c r="BY2" s="279"/>
      <c r="BZ2" s="279"/>
      <c r="CA2" s="279"/>
      <c r="CB2" s="279"/>
      <c r="CC2" s="279"/>
      <c r="CD2" s="279"/>
      <c r="CE2" s="279"/>
      <c r="CF2" s="279"/>
      <c r="CG2" s="279"/>
      <c r="CH2" s="279"/>
      <c r="CI2" s="279"/>
      <c r="CJ2" s="279"/>
      <c r="CK2" s="279"/>
      <c r="CL2" s="279"/>
      <c r="CO2" s="226" t="s">
        <v>329</v>
      </c>
      <c r="CP2" s="227" t="s">
        <v>330</v>
      </c>
      <c r="CQ2" s="228" t="s">
        <v>331</v>
      </c>
    </row>
    <row r="3" spans="1:108" ht="14.25" customHeight="1">
      <c r="A3" s="196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AE3" s="205"/>
      <c r="AF3" s="206"/>
      <c r="AG3" s="206"/>
      <c r="AH3" s="206"/>
      <c r="AI3" s="206"/>
      <c r="AJ3" s="206"/>
      <c r="AK3" s="206"/>
      <c r="AL3" s="206"/>
      <c r="AM3" s="206"/>
      <c r="CO3" s="229" t="s">
        <v>332</v>
      </c>
      <c r="CP3" s="230" t="s">
        <v>333</v>
      </c>
      <c r="CQ3" s="231" t="s">
        <v>334</v>
      </c>
    </row>
    <row r="4" spans="1:108" s="193" customFormat="1" ht="18.75" customHeight="1">
      <c r="D4" s="197" t="s">
        <v>284</v>
      </c>
      <c r="E4" s="195"/>
      <c r="G4" s="195"/>
      <c r="H4" s="195"/>
      <c r="I4" s="195"/>
      <c r="K4" s="195"/>
      <c r="CO4" s="229" t="s">
        <v>335</v>
      </c>
      <c r="CP4" s="232" t="s">
        <v>336</v>
      </c>
      <c r="CQ4" s="233" t="s">
        <v>337</v>
      </c>
      <c r="CR4" s="194"/>
    </row>
    <row r="5" spans="1:108" s="193" customFormat="1" ht="18.75" customHeight="1">
      <c r="C5" s="197"/>
      <c r="D5" s="197" t="s">
        <v>285</v>
      </c>
      <c r="E5" s="197"/>
      <c r="G5" s="198"/>
      <c r="H5" s="195"/>
      <c r="I5" s="207"/>
      <c r="K5" s="195"/>
      <c r="CO5" s="229" t="s">
        <v>338</v>
      </c>
      <c r="CP5" s="230" t="s">
        <v>339</v>
      </c>
      <c r="CQ5" s="231" t="s">
        <v>340</v>
      </c>
      <c r="CR5" s="195"/>
      <c r="CS5" s="195"/>
      <c r="CT5" s="195"/>
      <c r="CU5" s="195"/>
    </row>
    <row r="6" spans="1:108" s="193" customFormat="1" ht="18.75" customHeight="1">
      <c r="C6" s="197"/>
      <c r="F6" s="195"/>
      <c r="G6" s="195"/>
      <c r="H6" s="195"/>
      <c r="I6" s="195"/>
      <c r="K6" s="195"/>
      <c r="CO6" s="229" t="s">
        <v>341</v>
      </c>
      <c r="CP6" s="230" t="s">
        <v>342</v>
      </c>
      <c r="CQ6" s="231" t="s">
        <v>343</v>
      </c>
      <c r="CR6" s="195"/>
      <c r="CS6" s="195"/>
      <c r="CT6" s="195"/>
      <c r="CU6" s="195"/>
    </row>
    <row r="7" spans="1:108" s="193" customFormat="1" ht="18.75" customHeight="1">
      <c r="C7" s="197"/>
      <c r="F7" s="195"/>
      <c r="G7" s="195"/>
      <c r="H7" s="195"/>
      <c r="I7" s="195"/>
      <c r="K7" s="195"/>
      <c r="CO7" s="229" t="s">
        <v>344</v>
      </c>
      <c r="CP7" s="230" t="s">
        <v>345</v>
      </c>
      <c r="CQ7" s="231" t="s">
        <v>346</v>
      </c>
      <c r="CR7" s="194"/>
    </row>
    <row r="8" spans="1:108" s="193" customFormat="1" ht="18.75" customHeight="1">
      <c r="C8" s="197"/>
      <c r="F8" s="195"/>
      <c r="G8" s="195"/>
      <c r="H8" s="195"/>
      <c r="I8" s="195"/>
      <c r="K8" s="195"/>
      <c r="CO8" s="229" t="s">
        <v>347</v>
      </c>
      <c r="CP8" s="230" t="s">
        <v>345</v>
      </c>
      <c r="CQ8" s="231" t="s">
        <v>346</v>
      </c>
      <c r="CR8" s="194"/>
    </row>
    <row r="9" spans="1:108" s="193" customFormat="1" ht="18.75" customHeight="1">
      <c r="E9" s="195"/>
      <c r="F9" s="195"/>
      <c r="G9" s="209"/>
      <c r="K9" s="195"/>
      <c r="AX9" s="193" t="s">
        <v>287</v>
      </c>
      <c r="CO9" s="236" t="s">
        <v>348</v>
      </c>
      <c r="CP9" s="237" t="s">
        <v>350</v>
      </c>
      <c r="CQ9" s="238" t="s">
        <v>351</v>
      </c>
      <c r="CR9" s="194"/>
    </row>
    <row r="10" spans="1:108" s="193" customFormat="1" ht="18.75" customHeight="1" thickBot="1">
      <c r="F10" s="210"/>
      <c r="G10" s="209"/>
      <c r="H10" s="211"/>
      <c r="K10" s="195"/>
      <c r="AX10" s="193" t="s">
        <v>286</v>
      </c>
      <c r="CO10" s="234" t="s">
        <v>349</v>
      </c>
      <c r="CP10" s="235" t="s">
        <v>352</v>
      </c>
      <c r="CQ10" s="239" t="s">
        <v>352</v>
      </c>
      <c r="CR10" s="194"/>
    </row>
    <row r="11" spans="1:108" ht="23.25" customHeight="1">
      <c r="E11" s="280" t="s">
        <v>288</v>
      </c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0"/>
      <c r="W11" s="280"/>
      <c r="X11" s="280"/>
      <c r="Y11" s="280"/>
      <c r="Z11" s="280"/>
      <c r="AA11" s="280"/>
      <c r="AB11" s="280"/>
      <c r="AC11" s="280"/>
      <c r="AD11" s="280"/>
      <c r="AE11" s="280"/>
      <c r="AF11" s="280"/>
      <c r="AG11" s="280"/>
      <c r="AH11" s="280"/>
      <c r="AI11" s="280"/>
      <c r="AJ11" s="280"/>
      <c r="AK11" s="280" t="s">
        <v>289</v>
      </c>
      <c r="AL11" s="280"/>
      <c r="AM11" s="280"/>
      <c r="AN11" s="280"/>
      <c r="AO11" s="280"/>
      <c r="AP11" s="280"/>
      <c r="AQ11" s="280"/>
      <c r="AR11" s="280"/>
      <c r="AS11" s="280"/>
      <c r="AT11" s="280" t="s">
        <v>290</v>
      </c>
      <c r="AU11" s="280"/>
      <c r="AV11" s="280"/>
      <c r="AW11" s="280"/>
      <c r="AX11" s="280"/>
      <c r="AY11" s="280"/>
      <c r="AZ11" s="280"/>
      <c r="BA11" s="280"/>
      <c r="BB11" s="280"/>
      <c r="BC11" s="280"/>
      <c r="BD11" s="280"/>
      <c r="BE11" s="280"/>
      <c r="BF11" s="280"/>
      <c r="BG11" s="280"/>
      <c r="BH11" s="280" t="s">
        <v>261</v>
      </c>
      <c r="BI11" s="280"/>
      <c r="BJ11" s="280"/>
      <c r="BK11" s="280"/>
      <c r="BL11" s="280"/>
      <c r="BM11" s="280"/>
      <c r="BN11" s="280"/>
      <c r="BO11" s="280"/>
      <c r="BP11" s="280"/>
      <c r="BQ11" s="280"/>
      <c r="BR11" s="280"/>
      <c r="BS11" s="280"/>
      <c r="BT11" s="280"/>
      <c r="BU11" s="280"/>
      <c r="BV11" s="280"/>
      <c r="BW11" s="280"/>
      <c r="BX11" s="280"/>
      <c r="BY11" s="280"/>
      <c r="BZ11" s="280"/>
      <c r="CA11" s="280"/>
      <c r="CB11" s="280"/>
      <c r="CC11" s="280"/>
      <c r="CD11" s="280"/>
      <c r="CE11" s="280"/>
      <c r="CF11" s="280"/>
      <c r="CG11" s="280"/>
      <c r="CH11" s="280"/>
    </row>
    <row r="12" spans="1:108" ht="23.25" customHeight="1">
      <c r="B12" s="208"/>
      <c r="E12" s="202">
        <f>IF(AND($CN12=0,$CO12=0,$CP12="直接工事費")," 本工事費",IF(AND($CN12=0,$CO12=0,$CP12="本工事費")," 本工事費",IF(AND($CN12=0,$CO12=0,$CP12="附帯工事費")," 附帯工事費",IF(AND($CN12=0,$CO12=0,$CP12="工事合計")," 費目合計",IF(AND($CN12=0,$CP12="共通仮設費")," 直接工事費計",IF($CN12&lt;&gt;0,"",$CP12))))))</f>
        <v>0</v>
      </c>
      <c r="F12" s="203">
        <f>IF(AND($CN12=1,$CO12=0),$CP12,
IF(AND($CN12=1,$CO12&lt;&gt;0,$CP12="共通仮設費合計"),"共通仮設費計",
IF(AND($CN12=1,$CO12&lt;&gt;0,$CP12="共通仮設費率額"),"共通仮設費(率化)",
IF(AND($CN12=1,$CO12&lt;&gt;0,$CP12="共通仮設費積上合計"),"共通仮設費(積上げ)",
IF(AND($CN12=1,$CO12&lt;&gt;0,$CP12="一般管理費(契約保証費含む)"),"一般管理費等額計",
IF(AND($CN12=1,$CO12&lt;&gt;0),SUBSTITUTE($CP12,"積上","(積上げ)"),
))))))</f>
        <v>0</v>
      </c>
      <c r="G12" s="203" t="b">
        <f>IF(AND($CN12=2,$CO12=0),$CP12,
IF(AND($CN12=2,$CO12&lt;&gt;0),SUBSTITUTE($CP12,"積上","(積上げ)")))</f>
        <v>0</v>
      </c>
      <c r="H12" s="203" t="b">
        <f>IF(AND($CN12=3,$CO12=0),$CP12,
IF(AND($CN12=3,$CO12&lt;&gt;0),SUBSTITUTE($CP12,"積上","(積上げ)")))</f>
        <v>0</v>
      </c>
      <c r="I12" s="203" t="b">
        <f>IF(AND($CN12=4,$CO12=0),$CP12,
IF(AND($CN12=4,$CO12&lt;&gt;0),SUBSTITUTE($CP12,"積上","(積上げ)")))</f>
        <v>0</v>
      </c>
      <c r="J12" s="203" t="b">
        <f>IF(AND($CN12=5,$CO12=0),$CP12,
IF(AND($CN12=5,$CO12&lt;&gt;0),SUBSTITUTE($CP12,"積上","(積上げ)")))</f>
        <v>0</v>
      </c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12"/>
      <c r="AG12" s="203"/>
      <c r="AH12" s="203"/>
      <c r="AI12" s="203"/>
      <c r="AJ12" s="204"/>
      <c r="AK12" s="213"/>
      <c r="AL12" s="203"/>
      <c r="AM12" s="203"/>
      <c r="AN12" s="203"/>
      <c r="AO12" s="214" t="str">
        <f>IF(AND(CO12=2,CS12=""),"1式",CR12 &amp; CS12)</f>
        <v/>
      </c>
      <c r="AP12" s="203"/>
      <c r="AQ12" s="203"/>
      <c r="AR12" s="203"/>
      <c r="AS12" s="204"/>
      <c r="AT12" s="277" t="str">
        <f>IF(AND($CP12="本工事費",$CN12=0),$CU12,IF(AND($CP12="附帯工事費",$CN12=0),$CU12,IF(AND($CP12="工事合計",$CN12=0),$CU12,IF(AND($CP12="契約保証費",$CN12=0),$CU12,IF(AND($CP12="共通仮設費",$CN12=0),$CN3,IF(AND($CN12=0,$CO12=0),"",$CU12))))))</f>
        <v/>
      </c>
      <c r="AU12" s="278"/>
      <c r="AV12" s="278"/>
      <c r="AW12" s="278"/>
      <c r="AX12" s="278"/>
      <c r="AY12" s="278"/>
      <c r="AZ12" s="278"/>
      <c r="BA12" s="278"/>
      <c r="BB12" s="278"/>
      <c r="BC12" s="278"/>
      <c r="BD12" s="278"/>
      <c r="BE12" s="278"/>
      <c r="BF12" s="203" t="str">
        <f>IF(AND($CN12=0,$CP12="本工事費"),"円",IF(AND($CN12=0,$CP12="附帯工事費"),"円",IF(AND($CN12=0,$CP12="工事合計"),"円",IF(AND($CN12=0,$CP12="契約保証費"),"円",IF(AND($CN12=0,$CO12=0),"","円")))))</f>
        <v/>
      </c>
      <c r="BG12" s="204"/>
      <c r="BH12" s="202" t="str">
        <f>IF(AND($CN12=0,$CO12=0,$CP12="工事合計"),"ｇ＋ｇ’",IF(AND(CV12&lt;=1,OR(CP12="共通仮設費",CP12="共通仮設費合計",CP12="純工事費",CP12="現場管理費",CP12="工事原価",CP12="一般管理費",CP12="一般管理費(契約保証費含む)",CP12="工事価格")),VLOOKUP($CP12,$CO$2:$CQ$9,2,FALSE),IF(AND(CV12&gt;1,OR(CP12="共通仮設費",CP12="共通仮設費合計",CP12="純工事費",CP12="現場管理費",CP12="工事原価",CP12="一般管理費",CP12="一般管理費(契約保証費含む)",CP12="工事価格")),VLOOKUP($CP12,$CO$2:$CQ$9,3,FALSE),"")))</f>
        <v/>
      </c>
      <c r="BI12" s="203"/>
      <c r="BJ12" s="203"/>
      <c r="BK12" s="203"/>
      <c r="BL12" s="203"/>
      <c r="BM12" s="203"/>
      <c r="BN12" s="203"/>
      <c r="BO12" s="203"/>
      <c r="BP12" s="203"/>
      <c r="BQ12" s="203"/>
      <c r="BR12" s="203"/>
      <c r="BS12" s="203"/>
      <c r="BT12" s="203"/>
      <c r="BU12" s="203"/>
      <c r="BV12" s="203"/>
      <c r="BW12" s="203"/>
      <c r="BX12" s="203"/>
      <c r="BY12" s="203"/>
      <c r="BZ12" s="203"/>
      <c r="CA12" s="203"/>
      <c r="CB12" s="203"/>
      <c r="CC12" s="203"/>
      <c r="CD12" s="203"/>
      <c r="CE12" s="203"/>
      <c r="CF12" s="203"/>
      <c r="CG12" s="203"/>
      <c r="CH12" s="204"/>
      <c r="CI12" s="193"/>
      <c r="CJ12" s="193"/>
      <c r="CK12" s="193"/>
      <c r="CL12" s="193"/>
    </row>
    <row r="13" spans="1:108" ht="23.25" customHeight="1">
      <c r="B13" s="208"/>
      <c r="E13" s="202">
        <f t="shared" ref="E13:E37" si="0">IF(AND($CN13=0,$CO13=0,$CP13="直接工事費")," 本工事費",IF(AND($CN13=0,$CO13=0,$CP13="本工事費")," 本工事費",IF(AND($CN13=0,$CO13=0,$CP13="附帯工事費")," 附帯工事費",IF(AND($CN13=0,$CO13=0,$CP13="工事合計")," 費目合計",IF(AND($CN13=0,$CP13="共通仮設費")," 直接工事費計",IF($CN13&lt;&gt;0,"",$CP13))))))</f>
        <v>0</v>
      </c>
      <c r="F13" s="203">
        <f t="shared" ref="F13:F37" si="1">IF(AND($CN13=1,$CO13=0),$CP13,
IF(AND($CN13=1,$CO13&lt;&gt;0,$CP13="共通仮設費合計"),"共通仮設費計",
IF(AND($CN13=1,$CO13&lt;&gt;0,$CP13="共通仮設費率額"),"共通仮設費(率化)",
IF(AND($CN13=1,$CO13&lt;&gt;0,$CP13="共通仮設費積上合計"),"共通仮設費(積上げ)",
IF(AND($CN13=1,$CO13&lt;&gt;0,$CP13="一般管理費(契約保証費含む)"),"一般管理費等額計",
IF(AND($CN13=1,$CO13&lt;&gt;0),SUBSTITUTE($CP13,"積上","(積上げ)"),
))))))</f>
        <v>0</v>
      </c>
      <c r="G13" s="203" t="b">
        <f t="shared" ref="G13:G37" si="2">IF(AND($CN13=2,$CO13=0),$CP13,
IF(AND($CN13=2,$CO13&lt;&gt;0),SUBSTITUTE($CP13,"積上","(積上げ)")))</f>
        <v>0</v>
      </c>
      <c r="H13" s="203" t="b">
        <f t="shared" ref="H13:H37" si="3">IF(AND($CN13=3,$CO13=0),$CP13,
IF(AND($CN13=3,$CO13&lt;&gt;0),SUBSTITUTE($CP13,"積上","(積上げ)")))</f>
        <v>0</v>
      </c>
      <c r="I13" s="203" t="b">
        <f t="shared" ref="I13:I37" si="4">IF(AND($CN13=4,$CO13=0),$CP13,
IF(AND($CN13=4,$CO13&lt;&gt;0),SUBSTITUTE($CP13,"積上","(積上げ)")))</f>
        <v>0</v>
      </c>
      <c r="J13" s="203" t="b">
        <f t="shared" ref="J13:J37" si="5">IF(AND($CN13=5,$CO13=0),$CP13,
IF(AND($CN13=5,$CO13&lt;&gt;0),SUBSTITUTE($CP13,"積上","(積上げ)")))</f>
        <v>0</v>
      </c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12"/>
      <c r="AG13" s="203"/>
      <c r="AH13" s="203"/>
      <c r="AI13" s="203"/>
      <c r="AJ13" s="204"/>
      <c r="AK13" s="213"/>
      <c r="AL13" s="203"/>
      <c r="AM13" s="203"/>
      <c r="AN13" s="203"/>
      <c r="AO13" s="214" t="str">
        <f t="shared" ref="AO13:AO37" si="6">IF(AND(CO13=2,CS13=""),"1式",CR13 &amp; CS13)</f>
        <v/>
      </c>
      <c r="AP13" s="203"/>
      <c r="AQ13" s="203"/>
      <c r="AR13" s="203"/>
      <c r="AS13" s="204"/>
      <c r="AT13" s="277" t="str">
        <f>IF(AND($CP13="本工事費",$CN13=0),$CU13,IF(AND($CP13="附帯工事費",$CN13=0),$CU13,IF(AND($CP13="工事合計",$CN13=0),$CU13,IF(AND($CP13="契約保証費",$CN13=0),$CU13,IF(AND($CP13="共通仮設費",$CN13=0),$CN3,IF(AND($CN13=0,$CO13=0),"",$CU13))))))</f>
        <v/>
      </c>
      <c r="AU13" s="278"/>
      <c r="AV13" s="278"/>
      <c r="AW13" s="278"/>
      <c r="AX13" s="278"/>
      <c r="AY13" s="278"/>
      <c r="AZ13" s="278"/>
      <c r="BA13" s="278"/>
      <c r="BB13" s="278"/>
      <c r="BC13" s="278"/>
      <c r="BD13" s="278"/>
      <c r="BE13" s="278"/>
      <c r="BF13" s="203" t="str">
        <f t="shared" ref="BF13:BF37" si="7">IF(AND($CN13=0,$CP13="本工事費"),"円",IF(AND($CN13=0,$CP13="附帯工事費"),"円",IF(AND($CN13=0,$CP13="工事合計"),"円",IF(AND($CN13=0,$CP13="契約保証費"),"円",IF(AND($CN13=0,$CO13=0),"","円")))))</f>
        <v/>
      </c>
      <c r="BG13" s="204"/>
      <c r="BH13" s="202" t="str">
        <f t="shared" ref="BH13:BH37" si="8">IF(AND($CN13=0,$CO13=0,$CP13="工事合計"),"ｇ＋ｇ’",IF(AND(CV13&lt;=1,OR(CP13="共通仮設費",CP13="共通仮設費合計",CP13="純工事費",CP13="現場管理費",CP13="工事原価",CP13="一般管理費",CP13="一般管理費(契約保証費含む)",CP13="工事価格")),VLOOKUP($CP13,$CO$2:$CQ$9,2,FALSE),IF(AND(CV13&gt;1,OR(CP13="共通仮設費",CP13="共通仮設費合計",CP13="純工事費",CP13="現場管理費",CP13="工事原価",CP13="一般管理費",CP13="一般管理費(契約保証費含む)",CP13="工事価格")),VLOOKUP($CP13,$CO$2:$CQ$9,3,FALSE),"")))</f>
        <v/>
      </c>
      <c r="BI13" s="203"/>
      <c r="BJ13" s="203"/>
      <c r="BK13" s="203"/>
      <c r="BL13" s="203"/>
      <c r="BM13" s="203"/>
      <c r="BN13" s="203"/>
      <c r="BO13" s="203"/>
      <c r="BP13" s="203"/>
      <c r="BQ13" s="203"/>
      <c r="BR13" s="203"/>
      <c r="BS13" s="203"/>
      <c r="BT13" s="203"/>
      <c r="BU13" s="203"/>
      <c r="BV13" s="203"/>
      <c r="BW13" s="203"/>
      <c r="BX13" s="203"/>
      <c r="BY13" s="203"/>
      <c r="BZ13" s="203"/>
      <c r="CA13" s="203"/>
      <c r="CB13" s="203"/>
      <c r="CC13" s="203"/>
      <c r="CD13" s="203"/>
      <c r="CE13" s="203"/>
      <c r="CF13" s="203"/>
      <c r="CG13" s="203"/>
      <c r="CH13" s="204"/>
      <c r="CI13" s="193"/>
      <c r="CJ13" s="193"/>
      <c r="CK13" s="193"/>
      <c r="CL13" s="193"/>
    </row>
    <row r="14" spans="1:108" ht="23.25" customHeight="1">
      <c r="E14" s="202">
        <f t="shared" si="0"/>
        <v>0</v>
      </c>
      <c r="F14" s="203">
        <f t="shared" si="1"/>
        <v>0</v>
      </c>
      <c r="G14" s="203" t="b">
        <f t="shared" si="2"/>
        <v>0</v>
      </c>
      <c r="H14" s="203" t="b">
        <f t="shared" si="3"/>
        <v>0</v>
      </c>
      <c r="I14" s="203" t="b">
        <f t="shared" si="4"/>
        <v>0</v>
      </c>
      <c r="J14" s="203" t="b">
        <f t="shared" si="5"/>
        <v>0</v>
      </c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12"/>
      <c r="AG14" s="203"/>
      <c r="AH14" s="203"/>
      <c r="AI14" s="203"/>
      <c r="AJ14" s="204"/>
      <c r="AK14" s="213"/>
      <c r="AL14" s="203"/>
      <c r="AM14" s="203"/>
      <c r="AN14" s="203"/>
      <c r="AO14" s="214" t="str">
        <f t="shared" si="6"/>
        <v/>
      </c>
      <c r="AP14" s="203"/>
      <c r="AQ14" s="203"/>
      <c r="AR14" s="203"/>
      <c r="AS14" s="204"/>
      <c r="AT14" s="277" t="str">
        <f>IF(AND($CP14="本工事費",$CN14=0),$CU14,IF(AND($CP14="附帯工事費",$CN14=0),$CU14,IF(AND($CP14="工事合計",$CN14=0),$CU14,IF(AND($CP14="契約保証費",$CN14=0),$CU14,IF(AND($CP14="共通仮設費",$CN14=0),$CN3,IF(AND($CN14=0,$CO14=0),"",$CU14))))))</f>
        <v/>
      </c>
      <c r="AU14" s="278"/>
      <c r="AV14" s="278"/>
      <c r="AW14" s="278"/>
      <c r="AX14" s="278"/>
      <c r="AY14" s="278"/>
      <c r="AZ14" s="278"/>
      <c r="BA14" s="278"/>
      <c r="BB14" s="278"/>
      <c r="BC14" s="278"/>
      <c r="BD14" s="278"/>
      <c r="BE14" s="278"/>
      <c r="BF14" s="203" t="str">
        <f t="shared" si="7"/>
        <v/>
      </c>
      <c r="BG14" s="204"/>
      <c r="BH14" s="202" t="str">
        <f t="shared" si="8"/>
        <v/>
      </c>
      <c r="BI14" s="203"/>
      <c r="BJ14" s="203"/>
      <c r="BK14" s="203"/>
      <c r="BL14" s="203"/>
      <c r="BM14" s="203"/>
      <c r="BN14" s="203"/>
      <c r="BO14" s="203"/>
      <c r="BP14" s="203"/>
      <c r="BQ14" s="203"/>
      <c r="BR14" s="203"/>
      <c r="BS14" s="203"/>
      <c r="BT14" s="203"/>
      <c r="BU14" s="203"/>
      <c r="BV14" s="203"/>
      <c r="BW14" s="203"/>
      <c r="BX14" s="203"/>
      <c r="BY14" s="203"/>
      <c r="BZ14" s="203"/>
      <c r="CA14" s="203"/>
      <c r="CB14" s="203"/>
      <c r="CC14" s="203"/>
      <c r="CD14" s="203"/>
      <c r="CE14" s="203"/>
      <c r="CF14" s="203"/>
      <c r="CG14" s="203"/>
      <c r="CH14" s="204"/>
      <c r="CI14" s="193"/>
      <c r="CJ14" s="193"/>
      <c r="CK14" s="193"/>
      <c r="CL14" s="193"/>
    </row>
    <row r="15" spans="1:108" ht="23.25" customHeight="1">
      <c r="E15" s="202">
        <f t="shared" si="0"/>
        <v>0</v>
      </c>
      <c r="F15" s="203">
        <f t="shared" si="1"/>
        <v>0</v>
      </c>
      <c r="G15" s="203" t="b">
        <f t="shared" si="2"/>
        <v>0</v>
      </c>
      <c r="H15" s="203" t="b">
        <f t="shared" si="3"/>
        <v>0</v>
      </c>
      <c r="I15" s="203" t="b">
        <f t="shared" si="4"/>
        <v>0</v>
      </c>
      <c r="J15" s="203" t="b">
        <f t="shared" si="5"/>
        <v>0</v>
      </c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12"/>
      <c r="AG15" s="203"/>
      <c r="AH15" s="203"/>
      <c r="AI15" s="203"/>
      <c r="AJ15" s="204"/>
      <c r="AK15" s="213"/>
      <c r="AL15" s="203"/>
      <c r="AM15" s="203"/>
      <c r="AN15" s="203"/>
      <c r="AO15" s="214" t="str">
        <f t="shared" si="6"/>
        <v/>
      </c>
      <c r="AP15" s="203"/>
      <c r="AQ15" s="203"/>
      <c r="AR15" s="203"/>
      <c r="AS15" s="204"/>
      <c r="AT15" s="277" t="str">
        <f>IF(AND($CP15="本工事費",$CN15=0),$CU15,IF(AND($CP15="附帯工事費",$CN15=0),$CU15,IF(AND($CP15="工事合計",$CN15=0),$CU15,IF(AND($CP15="契約保証費",$CN15=0),$CU15,IF(AND($CP15="共通仮設費",$CN15=0),$CN3,IF(AND($CN15=0,$CO15=0),"",$CU15))))))</f>
        <v/>
      </c>
      <c r="AU15" s="278"/>
      <c r="AV15" s="278"/>
      <c r="AW15" s="278"/>
      <c r="AX15" s="278"/>
      <c r="AY15" s="278"/>
      <c r="AZ15" s="278"/>
      <c r="BA15" s="278"/>
      <c r="BB15" s="278"/>
      <c r="BC15" s="278"/>
      <c r="BD15" s="278"/>
      <c r="BE15" s="278"/>
      <c r="BF15" s="203" t="str">
        <f t="shared" si="7"/>
        <v/>
      </c>
      <c r="BG15" s="204"/>
      <c r="BH15" s="202" t="str">
        <f t="shared" si="8"/>
        <v/>
      </c>
      <c r="BI15" s="203"/>
      <c r="BJ15" s="203"/>
      <c r="BK15" s="203"/>
      <c r="BL15" s="203"/>
      <c r="BM15" s="203"/>
      <c r="BN15" s="203"/>
      <c r="BO15" s="203"/>
      <c r="BP15" s="203"/>
      <c r="BQ15" s="203"/>
      <c r="BR15" s="203"/>
      <c r="BS15" s="203"/>
      <c r="BT15" s="203"/>
      <c r="BU15" s="203"/>
      <c r="BV15" s="203"/>
      <c r="BW15" s="203"/>
      <c r="BX15" s="203"/>
      <c r="BY15" s="203"/>
      <c r="BZ15" s="203"/>
      <c r="CA15" s="203"/>
      <c r="CB15" s="203"/>
      <c r="CC15" s="203"/>
      <c r="CD15" s="203"/>
      <c r="CE15" s="203"/>
      <c r="CF15" s="203"/>
      <c r="CG15" s="203"/>
      <c r="CH15" s="204"/>
      <c r="CI15" s="193"/>
      <c r="CJ15" s="193"/>
      <c r="CK15" s="193"/>
      <c r="CL15" s="193"/>
    </row>
    <row r="16" spans="1:108" s="199" customFormat="1" ht="23.25" customHeight="1">
      <c r="B16" s="200"/>
      <c r="E16" s="202">
        <f t="shared" si="0"/>
        <v>0</v>
      </c>
      <c r="F16" s="203">
        <f t="shared" si="1"/>
        <v>0</v>
      </c>
      <c r="G16" s="203" t="b">
        <f t="shared" si="2"/>
        <v>0</v>
      </c>
      <c r="H16" s="203" t="b">
        <f t="shared" si="3"/>
        <v>0</v>
      </c>
      <c r="I16" s="203" t="b">
        <f t="shared" si="4"/>
        <v>0</v>
      </c>
      <c r="J16" s="203" t="b">
        <f t="shared" si="5"/>
        <v>0</v>
      </c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  <c r="AA16" s="203"/>
      <c r="AB16" s="203"/>
      <c r="AC16" s="203"/>
      <c r="AD16" s="203"/>
      <c r="AE16" s="203"/>
      <c r="AF16" s="212"/>
      <c r="AG16" s="203"/>
      <c r="AH16" s="203"/>
      <c r="AI16" s="203"/>
      <c r="AJ16" s="204"/>
      <c r="AK16" s="213"/>
      <c r="AL16" s="203"/>
      <c r="AM16" s="203"/>
      <c r="AN16" s="203"/>
      <c r="AO16" s="214" t="str">
        <f t="shared" si="6"/>
        <v/>
      </c>
      <c r="AP16" s="203"/>
      <c r="AQ16" s="203"/>
      <c r="AR16" s="203"/>
      <c r="AS16" s="204"/>
      <c r="AT16" s="277" t="str">
        <f>IF(AND($CP16="本工事費",$CN16=0),$CU16,IF(AND($CP16="附帯工事費",$CN16=0),$CU16,IF(AND($CP16="工事合計",$CN16=0),$CU16,IF(AND($CP16="契約保証費",$CN16=0),$CU16,IF(AND($CP16="共通仮設費",$CN16=0),$CN3,IF(AND($CN16=0,$CO16=0),"",$CU16))))))</f>
        <v/>
      </c>
      <c r="AU16" s="278"/>
      <c r="AV16" s="278"/>
      <c r="AW16" s="278"/>
      <c r="AX16" s="278"/>
      <c r="AY16" s="278"/>
      <c r="AZ16" s="278"/>
      <c r="BA16" s="278"/>
      <c r="BB16" s="278"/>
      <c r="BC16" s="278"/>
      <c r="BD16" s="278"/>
      <c r="BE16" s="278"/>
      <c r="BF16" s="203" t="str">
        <f t="shared" si="7"/>
        <v/>
      </c>
      <c r="BG16" s="204"/>
      <c r="BH16" s="202" t="str">
        <f t="shared" si="8"/>
        <v/>
      </c>
      <c r="BI16" s="203"/>
      <c r="BJ16" s="203"/>
      <c r="BK16" s="203"/>
      <c r="BL16" s="203"/>
      <c r="BM16" s="203"/>
      <c r="BN16" s="203"/>
      <c r="BO16" s="203"/>
      <c r="BP16" s="203"/>
      <c r="BQ16" s="203"/>
      <c r="BR16" s="203"/>
      <c r="BS16" s="203"/>
      <c r="BT16" s="203"/>
      <c r="BU16" s="203"/>
      <c r="BV16" s="203"/>
      <c r="BW16" s="203"/>
      <c r="BX16" s="203"/>
      <c r="BY16" s="203"/>
      <c r="BZ16" s="203"/>
      <c r="CA16" s="203"/>
      <c r="CB16" s="203"/>
      <c r="CC16" s="203"/>
      <c r="CD16" s="203"/>
      <c r="CE16" s="203"/>
      <c r="CF16" s="203"/>
      <c r="CG16" s="203"/>
      <c r="CH16" s="204"/>
      <c r="CI16" s="193"/>
      <c r="CJ16" s="193"/>
      <c r="CK16" s="193"/>
      <c r="CL16" s="193"/>
      <c r="CM16" s="193"/>
      <c r="CN16" s="193"/>
      <c r="CO16" s="193"/>
      <c r="CP16" s="193"/>
      <c r="CQ16" s="193"/>
      <c r="CR16" s="194"/>
      <c r="CS16" s="193"/>
      <c r="CT16" s="193"/>
      <c r="CU16" s="193"/>
      <c r="CV16" s="193"/>
      <c r="CW16" s="193"/>
      <c r="CX16" s="193"/>
      <c r="CY16" s="193"/>
      <c r="CZ16" s="193"/>
      <c r="DA16" s="193"/>
      <c r="DB16" s="193"/>
      <c r="DC16" s="193"/>
      <c r="DD16" s="193"/>
    </row>
    <row r="17" spans="2:108" s="199" customFormat="1" ht="23.25" customHeight="1">
      <c r="B17" s="201"/>
      <c r="E17" s="202">
        <f t="shared" si="0"/>
        <v>0</v>
      </c>
      <c r="F17" s="203">
        <f t="shared" si="1"/>
        <v>0</v>
      </c>
      <c r="G17" s="203" t="b">
        <f t="shared" si="2"/>
        <v>0</v>
      </c>
      <c r="H17" s="203" t="b">
        <f t="shared" si="3"/>
        <v>0</v>
      </c>
      <c r="I17" s="203" t="b">
        <f t="shared" si="4"/>
        <v>0</v>
      </c>
      <c r="J17" s="203" t="b">
        <f t="shared" si="5"/>
        <v>0</v>
      </c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203"/>
      <c r="W17" s="203"/>
      <c r="X17" s="203"/>
      <c r="Y17" s="203"/>
      <c r="Z17" s="203"/>
      <c r="AA17" s="203"/>
      <c r="AB17" s="203"/>
      <c r="AC17" s="203"/>
      <c r="AD17" s="203"/>
      <c r="AE17" s="203"/>
      <c r="AF17" s="212"/>
      <c r="AG17" s="203"/>
      <c r="AH17" s="203"/>
      <c r="AI17" s="203"/>
      <c r="AJ17" s="204"/>
      <c r="AK17" s="213"/>
      <c r="AL17" s="203"/>
      <c r="AM17" s="203"/>
      <c r="AN17" s="203"/>
      <c r="AO17" s="214" t="str">
        <f t="shared" si="6"/>
        <v/>
      </c>
      <c r="AP17" s="203"/>
      <c r="AQ17" s="203"/>
      <c r="AR17" s="203"/>
      <c r="AS17" s="204"/>
      <c r="AT17" s="277" t="str">
        <f>IF(AND($CP17="本工事費",$CN17=0),$CU17,IF(AND($CP17="附帯工事費",$CN17=0),$CU17,IF(AND($CP17="工事合計",$CN17=0),$CU17,IF(AND($CP17="契約保証費",$CN17=0),$CU17,IF(AND($CP17="共通仮設費",$CN17=0),$CN3,IF(AND($CN17=0,$CO17=0),"",$CU17))))))</f>
        <v/>
      </c>
      <c r="AU17" s="278"/>
      <c r="AV17" s="278"/>
      <c r="AW17" s="278"/>
      <c r="AX17" s="278"/>
      <c r="AY17" s="278"/>
      <c r="AZ17" s="278"/>
      <c r="BA17" s="278"/>
      <c r="BB17" s="278"/>
      <c r="BC17" s="278"/>
      <c r="BD17" s="278"/>
      <c r="BE17" s="278"/>
      <c r="BF17" s="203" t="str">
        <f t="shared" si="7"/>
        <v/>
      </c>
      <c r="BG17" s="204"/>
      <c r="BH17" s="202" t="str">
        <f t="shared" si="8"/>
        <v/>
      </c>
      <c r="BI17" s="203"/>
      <c r="BJ17" s="203"/>
      <c r="BK17" s="203"/>
      <c r="BL17" s="203"/>
      <c r="BM17" s="203"/>
      <c r="BN17" s="203"/>
      <c r="BO17" s="203"/>
      <c r="BP17" s="203"/>
      <c r="BQ17" s="203"/>
      <c r="BR17" s="203"/>
      <c r="BS17" s="203"/>
      <c r="BT17" s="203"/>
      <c r="BU17" s="203"/>
      <c r="BV17" s="203"/>
      <c r="BW17" s="203"/>
      <c r="BX17" s="203"/>
      <c r="BY17" s="203"/>
      <c r="BZ17" s="203"/>
      <c r="CA17" s="203"/>
      <c r="CB17" s="203"/>
      <c r="CC17" s="203"/>
      <c r="CD17" s="203"/>
      <c r="CE17" s="203"/>
      <c r="CF17" s="203"/>
      <c r="CG17" s="203"/>
      <c r="CH17" s="204"/>
      <c r="CI17" s="193"/>
      <c r="CJ17" s="193"/>
      <c r="CK17" s="193"/>
      <c r="CL17" s="193"/>
      <c r="CM17" s="193"/>
      <c r="CN17" s="193"/>
      <c r="CO17" s="193"/>
      <c r="CP17" s="193"/>
      <c r="CQ17" s="193"/>
      <c r="CR17" s="194"/>
      <c r="CS17" s="193"/>
      <c r="CT17" s="193"/>
      <c r="CU17" s="193"/>
      <c r="CV17" s="193"/>
      <c r="CW17" s="193"/>
      <c r="CX17" s="193"/>
      <c r="CY17" s="193"/>
      <c r="CZ17" s="193"/>
      <c r="DA17" s="193"/>
      <c r="DB17" s="193"/>
      <c r="DC17" s="193"/>
      <c r="DD17" s="193"/>
    </row>
    <row r="18" spans="2:108" s="199" customFormat="1" ht="23.25" customHeight="1">
      <c r="B18" s="201"/>
      <c r="E18" s="202">
        <f t="shared" si="0"/>
        <v>0</v>
      </c>
      <c r="F18" s="203">
        <f t="shared" si="1"/>
        <v>0</v>
      </c>
      <c r="G18" s="203" t="b">
        <f t="shared" si="2"/>
        <v>0</v>
      </c>
      <c r="H18" s="203" t="b">
        <f t="shared" si="3"/>
        <v>0</v>
      </c>
      <c r="I18" s="203" t="b">
        <f t="shared" si="4"/>
        <v>0</v>
      </c>
      <c r="J18" s="203" t="b">
        <f t="shared" si="5"/>
        <v>0</v>
      </c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/>
      <c r="AF18" s="212"/>
      <c r="AG18" s="203"/>
      <c r="AH18" s="203"/>
      <c r="AI18" s="203"/>
      <c r="AJ18" s="204"/>
      <c r="AK18" s="213"/>
      <c r="AL18" s="203"/>
      <c r="AM18" s="203"/>
      <c r="AN18" s="203"/>
      <c r="AO18" s="214" t="str">
        <f t="shared" si="6"/>
        <v/>
      </c>
      <c r="AP18" s="203"/>
      <c r="AQ18" s="203"/>
      <c r="AR18" s="203"/>
      <c r="AS18" s="204"/>
      <c r="AT18" s="277" t="str">
        <f>IF(AND($CP18="本工事費",$CN18=0),$CU18,IF(AND($CP18="附帯工事費",$CN18=0),$CU18,IF(AND($CP18="工事合計",$CN18=0),$CU18,IF(AND($CP18="契約保証費",$CN18=0),$CU18,IF(AND($CP18="共通仮設費",$CN18=0),$CN3,IF(AND($CN18=0,$CO18=0),"",$CU18))))))</f>
        <v/>
      </c>
      <c r="AU18" s="278"/>
      <c r="AV18" s="278"/>
      <c r="AW18" s="278"/>
      <c r="AX18" s="278"/>
      <c r="AY18" s="278"/>
      <c r="AZ18" s="278"/>
      <c r="BA18" s="278"/>
      <c r="BB18" s="278"/>
      <c r="BC18" s="278"/>
      <c r="BD18" s="278"/>
      <c r="BE18" s="278"/>
      <c r="BF18" s="203" t="str">
        <f t="shared" si="7"/>
        <v/>
      </c>
      <c r="BG18" s="204"/>
      <c r="BH18" s="202" t="str">
        <f t="shared" si="8"/>
        <v/>
      </c>
      <c r="BI18" s="203"/>
      <c r="BJ18" s="203"/>
      <c r="BK18" s="203"/>
      <c r="BL18" s="203"/>
      <c r="BM18" s="203"/>
      <c r="BN18" s="203"/>
      <c r="BO18" s="203"/>
      <c r="BP18" s="203"/>
      <c r="BQ18" s="203"/>
      <c r="BR18" s="203"/>
      <c r="BS18" s="203"/>
      <c r="BT18" s="203"/>
      <c r="BU18" s="203"/>
      <c r="BV18" s="203"/>
      <c r="BW18" s="203"/>
      <c r="BX18" s="203"/>
      <c r="BY18" s="203"/>
      <c r="BZ18" s="203"/>
      <c r="CA18" s="203"/>
      <c r="CB18" s="203"/>
      <c r="CC18" s="203"/>
      <c r="CD18" s="203"/>
      <c r="CE18" s="203"/>
      <c r="CF18" s="203"/>
      <c r="CG18" s="203"/>
      <c r="CH18" s="204"/>
      <c r="CI18" s="193"/>
      <c r="CJ18" s="193"/>
      <c r="CK18" s="193"/>
      <c r="CL18" s="193"/>
      <c r="CM18" s="193"/>
      <c r="CN18" s="193"/>
      <c r="CO18" s="193"/>
      <c r="CP18" s="193"/>
      <c r="CQ18" s="193"/>
      <c r="CR18" s="194"/>
      <c r="CS18" s="193"/>
      <c r="CT18" s="193"/>
      <c r="CU18" s="193"/>
      <c r="CV18" s="193"/>
      <c r="CW18" s="193"/>
      <c r="CX18" s="193"/>
      <c r="CY18" s="193"/>
      <c r="CZ18" s="193"/>
      <c r="DA18" s="193"/>
      <c r="DB18" s="193"/>
      <c r="DC18" s="193"/>
      <c r="DD18" s="193"/>
    </row>
    <row r="19" spans="2:108" s="199" customFormat="1" ht="23.25" customHeight="1">
      <c r="B19" s="201"/>
      <c r="E19" s="202">
        <f t="shared" si="0"/>
        <v>0</v>
      </c>
      <c r="F19" s="203">
        <f t="shared" si="1"/>
        <v>0</v>
      </c>
      <c r="G19" s="203" t="b">
        <f t="shared" si="2"/>
        <v>0</v>
      </c>
      <c r="H19" s="203" t="b">
        <f t="shared" si="3"/>
        <v>0</v>
      </c>
      <c r="I19" s="203" t="b">
        <f t="shared" si="4"/>
        <v>0</v>
      </c>
      <c r="J19" s="203" t="b">
        <f t="shared" si="5"/>
        <v>0</v>
      </c>
      <c r="K19" s="203"/>
      <c r="L19" s="203"/>
      <c r="M19" s="203"/>
      <c r="N19" s="203"/>
      <c r="O19" s="203"/>
      <c r="P19" s="203"/>
      <c r="Q19" s="203"/>
      <c r="R19" s="203"/>
      <c r="S19" s="203"/>
      <c r="T19" s="203"/>
      <c r="U19" s="203"/>
      <c r="V19" s="203"/>
      <c r="W19" s="203"/>
      <c r="X19" s="203"/>
      <c r="Y19" s="203"/>
      <c r="Z19" s="203"/>
      <c r="AA19" s="203"/>
      <c r="AB19" s="203"/>
      <c r="AC19" s="203"/>
      <c r="AD19" s="203"/>
      <c r="AE19" s="203"/>
      <c r="AF19" s="212"/>
      <c r="AG19" s="203"/>
      <c r="AH19" s="203"/>
      <c r="AI19" s="203"/>
      <c r="AJ19" s="204"/>
      <c r="AK19" s="213"/>
      <c r="AL19" s="203"/>
      <c r="AM19" s="203"/>
      <c r="AN19" s="203"/>
      <c r="AO19" s="214" t="str">
        <f t="shared" si="6"/>
        <v/>
      </c>
      <c r="AP19" s="203"/>
      <c r="AQ19" s="203"/>
      <c r="AR19" s="203"/>
      <c r="AS19" s="204"/>
      <c r="AT19" s="277" t="str">
        <f>IF(AND($CP19="本工事費",$CN19=0),$CU19,IF(AND($CP19="附帯工事費",$CN19=0),$CU19,IF(AND($CP19="工事合計",$CN19=0),$CU19,IF(AND($CP19="契約保証費",$CN19=0),$CU19,IF(AND($CP19="共通仮設費",$CN19=0),$CN3,IF(AND($CN19=0,$CO19=0),"",$CU19))))))</f>
        <v/>
      </c>
      <c r="AU19" s="278"/>
      <c r="AV19" s="278"/>
      <c r="AW19" s="278"/>
      <c r="AX19" s="278"/>
      <c r="AY19" s="278"/>
      <c r="AZ19" s="278"/>
      <c r="BA19" s="278"/>
      <c r="BB19" s="278"/>
      <c r="BC19" s="278"/>
      <c r="BD19" s="278"/>
      <c r="BE19" s="278"/>
      <c r="BF19" s="203" t="str">
        <f t="shared" si="7"/>
        <v/>
      </c>
      <c r="BG19" s="204"/>
      <c r="BH19" s="202" t="str">
        <f t="shared" si="8"/>
        <v/>
      </c>
      <c r="BI19" s="203"/>
      <c r="BJ19" s="203"/>
      <c r="BK19" s="203"/>
      <c r="BL19" s="203"/>
      <c r="BM19" s="203"/>
      <c r="BN19" s="203"/>
      <c r="BO19" s="203"/>
      <c r="BP19" s="203"/>
      <c r="BQ19" s="203"/>
      <c r="BR19" s="203"/>
      <c r="BS19" s="203"/>
      <c r="BT19" s="203"/>
      <c r="BU19" s="203"/>
      <c r="BV19" s="203"/>
      <c r="BW19" s="203"/>
      <c r="BX19" s="203"/>
      <c r="BY19" s="203"/>
      <c r="BZ19" s="203"/>
      <c r="CA19" s="203"/>
      <c r="CB19" s="203"/>
      <c r="CC19" s="203"/>
      <c r="CD19" s="203"/>
      <c r="CE19" s="203"/>
      <c r="CF19" s="203"/>
      <c r="CG19" s="203"/>
      <c r="CH19" s="204"/>
      <c r="CI19" s="193"/>
      <c r="CJ19" s="193"/>
      <c r="CK19" s="193"/>
      <c r="CL19" s="193"/>
      <c r="CM19" s="193"/>
      <c r="CN19" s="193"/>
      <c r="CO19" s="193"/>
      <c r="CP19" s="193"/>
      <c r="CQ19" s="193"/>
      <c r="CR19" s="194"/>
      <c r="CS19" s="193"/>
      <c r="CT19" s="193"/>
      <c r="CU19" s="193"/>
      <c r="CV19" s="193"/>
      <c r="CW19" s="193"/>
      <c r="CX19" s="193"/>
      <c r="CY19" s="193"/>
      <c r="CZ19" s="193"/>
      <c r="DA19" s="193"/>
      <c r="DB19" s="193"/>
      <c r="DC19" s="193"/>
      <c r="DD19" s="193"/>
    </row>
    <row r="20" spans="2:108" s="199" customFormat="1" ht="23.25" customHeight="1">
      <c r="B20" s="201"/>
      <c r="E20" s="202">
        <f t="shared" si="0"/>
        <v>0</v>
      </c>
      <c r="F20" s="203">
        <f t="shared" si="1"/>
        <v>0</v>
      </c>
      <c r="G20" s="203" t="b">
        <f t="shared" si="2"/>
        <v>0</v>
      </c>
      <c r="H20" s="203" t="b">
        <f t="shared" si="3"/>
        <v>0</v>
      </c>
      <c r="I20" s="203" t="b">
        <f t="shared" si="4"/>
        <v>0</v>
      </c>
      <c r="J20" s="203" t="b">
        <f t="shared" si="5"/>
        <v>0</v>
      </c>
      <c r="K20" s="203"/>
      <c r="L20" s="203"/>
      <c r="M20" s="203"/>
      <c r="N20" s="203"/>
      <c r="O20" s="203"/>
      <c r="P20" s="203"/>
      <c r="Q20" s="203"/>
      <c r="R20" s="203"/>
      <c r="S20" s="203"/>
      <c r="T20" s="203"/>
      <c r="U20" s="203"/>
      <c r="V20" s="203"/>
      <c r="W20" s="203"/>
      <c r="X20" s="203"/>
      <c r="Y20" s="203"/>
      <c r="Z20" s="203"/>
      <c r="AA20" s="203"/>
      <c r="AB20" s="203"/>
      <c r="AC20" s="203"/>
      <c r="AD20" s="203"/>
      <c r="AE20" s="203"/>
      <c r="AF20" s="212"/>
      <c r="AG20" s="203"/>
      <c r="AH20" s="203"/>
      <c r="AI20" s="203"/>
      <c r="AJ20" s="204"/>
      <c r="AK20" s="213"/>
      <c r="AL20" s="203"/>
      <c r="AM20" s="203"/>
      <c r="AN20" s="203"/>
      <c r="AO20" s="214" t="str">
        <f t="shared" si="6"/>
        <v/>
      </c>
      <c r="AP20" s="203"/>
      <c r="AQ20" s="203"/>
      <c r="AR20" s="203"/>
      <c r="AS20" s="204"/>
      <c r="AT20" s="277" t="str">
        <f>IF(AND($CP20="本工事費",$CN20=0),$CU20,IF(AND($CP20="附帯工事費",$CN20=0),$CU20,IF(AND($CP20="工事合計",$CN20=0),$CU20,IF(AND($CP20="契約保証費",$CN20=0),$CU20,IF(AND($CP20="共通仮設費",$CN20=0),$CN3,IF(AND($CN20=0,$CO20=0),"",$CU20))))))</f>
        <v/>
      </c>
      <c r="AU20" s="278"/>
      <c r="AV20" s="278"/>
      <c r="AW20" s="278"/>
      <c r="AX20" s="278"/>
      <c r="AY20" s="278"/>
      <c r="AZ20" s="278"/>
      <c r="BA20" s="278"/>
      <c r="BB20" s="278"/>
      <c r="BC20" s="278"/>
      <c r="BD20" s="278"/>
      <c r="BE20" s="278"/>
      <c r="BF20" s="203" t="str">
        <f t="shared" si="7"/>
        <v/>
      </c>
      <c r="BG20" s="204"/>
      <c r="BH20" s="202" t="str">
        <f t="shared" si="8"/>
        <v/>
      </c>
      <c r="BI20" s="203"/>
      <c r="BJ20" s="203"/>
      <c r="BK20" s="203"/>
      <c r="BL20" s="203"/>
      <c r="BM20" s="203"/>
      <c r="BN20" s="203"/>
      <c r="BO20" s="203"/>
      <c r="BP20" s="203"/>
      <c r="BQ20" s="203"/>
      <c r="BR20" s="203"/>
      <c r="BS20" s="203"/>
      <c r="BT20" s="203"/>
      <c r="BU20" s="203"/>
      <c r="BV20" s="203"/>
      <c r="BW20" s="203"/>
      <c r="BX20" s="203"/>
      <c r="BY20" s="203"/>
      <c r="BZ20" s="203"/>
      <c r="CA20" s="203"/>
      <c r="CB20" s="203"/>
      <c r="CC20" s="203"/>
      <c r="CD20" s="203"/>
      <c r="CE20" s="203"/>
      <c r="CF20" s="203"/>
      <c r="CG20" s="203"/>
      <c r="CH20" s="204"/>
      <c r="CI20" s="193"/>
      <c r="CJ20" s="193"/>
      <c r="CK20" s="193"/>
      <c r="CL20" s="193"/>
      <c r="CM20" s="193"/>
      <c r="CN20" s="193"/>
      <c r="CO20" s="193"/>
      <c r="CP20" s="193"/>
      <c r="CQ20" s="193"/>
      <c r="CR20" s="194"/>
      <c r="CS20" s="193"/>
      <c r="CT20" s="193"/>
      <c r="CU20" s="193"/>
      <c r="CV20" s="193"/>
      <c r="CW20" s="193"/>
      <c r="CX20" s="193"/>
      <c r="CY20" s="193"/>
      <c r="CZ20" s="193"/>
      <c r="DA20" s="193"/>
      <c r="DB20" s="193"/>
      <c r="DC20" s="193"/>
      <c r="DD20" s="193"/>
    </row>
    <row r="21" spans="2:108" s="199" customFormat="1" ht="23.25" customHeight="1">
      <c r="B21" s="201"/>
      <c r="E21" s="202">
        <f t="shared" si="0"/>
        <v>0</v>
      </c>
      <c r="F21" s="203">
        <f t="shared" si="1"/>
        <v>0</v>
      </c>
      <c r="G21" s="203" t="b">
        <f t="shared" si="2"/>
        <v>0</v>
      </c>
      <c r="H21" s="203" t="b">
        <f t="shared" si="3"/>
        <v>0</v>
      </c>
      <c r="I21" s="203" t="b">
        <f t="shared" si="4"/>
        <v>0</v>
      </c>
      <c r="J21" s="203" t="b">
        <f t="shared" si="5"/>
        <v>0</v>
      </c>
      <c r="K21" s="203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3"/>
      <c r="AB21" s="203"/>
      <c r="AC21" s="203"/>
      <c r="AD21" s="203"/>
      <c r="AE21" s="203"/>
      <c r="AF21" s="212"/>
      <c r="AG21" s="203"/>
      <c r="AH21" s="203"/>
      <c r="AI21" s="203"/>
      <c r="AJ21" s="204"/>
      <c r="AK21" s="213"/>
      <c r="AL21" s="203"/>
      <c r="AM21" s="203"/>
      <c r="AN21" s="203"/>
      <c r="AO21" s="214" t="str">
        <f t="shared" si="6"/>
        <v/>
      </c>
      <c r="AP21" s="203"/>
      <c r="AQ21" s="203"/>
      <c r="AR21" s="203"/>
      <c r="AS21" s="204"/>
      <c r="AT21" s="277" t="str">
        <f>IF(AND($CP21="本工事費",$CN21=0),$CU21,IF(AND($CP21="附帯工事費",$CN21=0),$CU21,IF(AND($CP21="工事合計",$CN21=0),$CU21,IF(AND($CP21="契約保証費",$CN21=0),$CU21,IF(AND($CP21="共通仮設費",$CN21=0),$CN3,IF(AND($CN21=0,$CO21=0),"",$CU21))))))</f>
        <v/>
      </c>
      <c r="AU21" s="278"/>
      <c r="AV21" s="278"/>
      <c r="AW21" s="278"/>
      <c r="AX21" s="278"/>
      <c r="AY21" s="278"/>
      <c r="AZ21" s="278"/>
      <c r="BA21" s="278"/>
      <c r="BB21" s="278"/>
      <c r="BC21" s="278"/>
      <c r="BD21" s="278"/>
      <c r="BE21" s="278"/>
      <c r="BF21" s="203" t="str">
        <f t="shared" si="7"/>
        <v/>
      </c>
      <c r="BG21" s="204"/>
      <c r="BH21" s="202" t="str">
        <f t="shared" si="8"/>
        <v/>
      </c>
      <c r="BI21" s="203"/>
      <c r="BJ21" s="203"/>
      <c r="BK21" s="203"/>
      <c r="BL21" s="203"/>
      <c r="BM21" s="203"/>
      <c r="BN21" s="203"/>
      <c r="BO21" s="203"/>
      <c r="BP21" s="203"/>
      <c r="BQ21" s="203"/>
      <c r="BR21" s="203"/>
      <c r="BS21" s="203"/>
      <c r="BT21" s="203"/>
      <c r="BU21" s="203"/>
      <c r="BV21" s="203"/>
      <c r="BW21" s="203"/>
      <c r="BX21" s="203"/>
      <c r="BY21" s="203"/>
      <c r="BZ21" s="203"/>
      <c r="CA21" s="203"/>
      <c r="CB21" s="203"/>
      <c r="CC21" s="203"/>
      <c r="CD21" s="203"/>
      <c r="CE21" s="203"/>
      <c r="CF21" s="203"/>
      <c r="CG21" s="203"/>
      <c r="CH21" s="204"/>
      <c r="CI21" s="193"/>
      <c r="CJ21" s="193"/>
      <c r="CK21" s="193"/>
      <c r="CL21" s="193"/>
      <c r="CM21" s="193"/>
      <c r="CN21" s="193"/>
      <c r="CO21" s="193"/>
      <c r="CP21" s="193"/>
      <c r="CQ21" s="193"/>
      <c r="CR21" s="194"/>
      <c r="CS21" s="193"/>
      <c r="CT21" s="193"/>
      <c r="CU21" s="193"/>
      <c r="CV21" s="193"/>
      <c r="CW21" s="193"/>
      <c r="CX21" s="193"/>
      <c r="CY21" s="193"/>
      <c r="CZ21" s="193"/>
      <c r="DA21" s="193"/>
      <c r="DB21" s="193"/>
      <c r="DC21" s="193"/>
      <c r="DD21" s="193"/>
    </row>
    <row r="22" spans="2:108" s="199" customFormat="1" ht="23.25" customHeight="1">
      <c r="B22" s="201"/>
      <c r="E22" s="202">
        <f t="shared" si="0"/>
        <v>0</v>
      </c>
      <c r="F22" s="203">
        <f t="shared" si="1"/>
        <v>0</v>
      </c>
      <c r="G22" s="203" t="b">
        <f t="shared" si="2"/>
        <v>0</v>
      </c>
      <c r="H22" s="203" t="b">
        <f t="shared" si="3"/>
        <v>0</v>
      </c>
      <c r="I22" s="203" t="b">
        <f t="shared" si="4"/>
        <v>0</v>
      </c>
      <c r="J22" s="203" t="b">
        <f t="shared" si="5"/>
        <v>0</v>
      </c>
      <c r="K22" s="203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3"/>
      <c r="AA22" s="203"/>
      <c r="AB22" s="203"/>
      <c r="AC22" s="203"/>
      <c r="AD22" s="203"/>
      <c r="AE22" s="203"/>
      <c r="AF22" s="212"/>
      <c r="AG22" s="203"/>
      <c r="AH22" s="203"/>
      <c r="AI22" s="203"/>
      <c r="AJ22" s="204"/>
      <c r="AK22" s="213"/>
      <c r="AL22" s="203"/>
      <c r="AM22" s="203"/>
      <c r="AN22" s="203"/>
      <c r="AO22" s="214" t="str">
        <f t="shared" si="6"/>
        <v/>
      </c>
      <c r="AP22" s="203"/>
      <c r="AQ22" s="203"/>
      <c r="AR22" s="203"/>
      <c r="AS22" s="204"/>
      <c r="AT22" s="277" t="str">
        <f>IF(AND($CP22="本工事費",$CN22=0),$CU22,IF(AND($CP22="附帯工事費",$CN22=0),$CU22,IF(AND($CP22="工事合計",$CN22=0),$CU22,IF(AND($CP22="契約保証費",$CN22=0),$CU22,IF(AND($CP22="共通仮設費",$CN22=0),$CN3,IF(AND($CN22=0,$CO22=0),"",$CU22))))))</f>
        <v/>
      </c>
      <c r="AU22" s="278"/>
      <c r="AV22" s="278"/>
      <c r="AW22" s="278"/>
      <c r="AX22" s="278"/>
      <c r="AY22" s="278"/>
      <c r="AZ22" s="278"/>
      <c r="BA22" s="278"/>
      <c r="BB22" s="278"/>
      <c r="BC22" s="278"/>
      <c r="BD22" s="278"/>
      <c r="BE22" s="278"/>
      <c r="BF22" s="203" t="str">
        <f t="shared" si="7"/>
        <v/>
      </c>
      <c r="BG22" s="204"/>
      <c r="BH22" s="202" t="str">
        <f t="shared" si="8"/>
        <v/>
      </c>
      <c r="BI22" s="203"/>
      <c r="BJ22" s="203"/>
      <c r="BK22" s="203"/>
      <c r="BL22" s="203"/>
      <c r="BM22" s="203"/>
      <c r="BN22" s="203"/>
      <c r="BO22" s="203"/>
      <c r="BP22" s="203"/>
      <c r="BQ22" s="203"/>
      <c r="BR22" s="203"/>
      <c r="BS22" s="203"/>
      <c r="BT22" s="203"/>
      <c r="BU22" s="203"/>
      <c r="BV22" s="203"/>
      <c r="BW22" s="203"/>
      <c r="BX22" s="203"/>
      <c r="BY22" s="203"/>
      <c r="BZ22" s="203"/>
      <c r="CA22" s="203"/>
      <c r="CB22" s="203"/>
      <c r="CC22" s="203"/>
      <c r="CD22" s="203"/>
      <c r="CE22" s="203"/>
      <c r="CF22" s="203"/>
      <c r="CG22" s="203"/>
      <c r="CH22" s="204"/>
      <c r="CI22" s="193"/>
      <c r="CJ22" s="193"/>
      <c r="CK22" s="193"/>
      <c r="CL22" s="193"/>
      <c r="CM22" s="193"/>
      <c r="CN22" s="193"/>
      <c r="CO22" s="193"/>
      <c r="CP22" s="193"/>
      <c r="CQ22" s="193"/>
      <c r="CR22" s="194"/>
      <c r="CS22" s="193"/>
      <c r="CT22" s="193"/>
      <c r="CU22" s="193"/>
      <c r="CV22" s="193"/>
      <c r="CW22" s="193"/>
      <c r="CX22" s="193"/>
      <c r="CY22" s="193"/>
      <c r="CZ22" s="193"/>
      <c r="DA22" s="193"/>
      <c r="DB22" s="193"/>
      <c r="DC22" s="193"/>
      <c r="DD22" s="193"/>
    </row>
    <row r="23" spans="2:108" s="199" customFormat="1" ht="23.25" customHeight="1">
      <c r="B23" s="201"/>
      <c r="E23" s="202">
        <f t="shared" si="0"/>
        <v>0</v>
      </c>
      <c r="F23" s="203">
        <f t="shared" si="1"/>
        <v>0</v>
      </c>
      <c r="G23" s="203" t="b">
        <f t="shared" si="2"/>
        <v>0</v>
      </c>
      <c r="H23" s="203" t="b">
        <f t="shared" si="3"/>
        <v>0</v>
      </c>
      <c r="I23" s="203" t="b">
        <f t="shared" si="4"/>
        <v>0</v>
      </c>
      <c r="J23" s="203" t="b">
        <f t="shared" si="5"/>
        <v>0</v>
      </c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203"/>
      <c r="AA23" s="203"/>
      <c r="AB23" s="203"/>
      <c r="AC23" s="203"/>
      <c r="AD23" s="203"/>
      <c r="AE23" s="203"/>
      <c r="AF23" s="212"/>
      <c r="AG23" s="203"/>
      <c r="AH23" s="203"/>
      <c r="AI23" s="203"/>
      <c r="AJ23" s="204"/>
      <c r="AK23" s="213"/>
      <c r="AL23" s="203"/>
      <c r="AM23" s="203"/>
      <c r="AN23" s="203"/>
      <c r="AO23" s="214" t="str">
        <f t="shared" si="6"/>
        <v/>
      </c>
      <c r="AP23" s="203"/>
      <c r="AQ23" s="203"/>
      <c r="AR23" s="203"/>
      <c r="AS23" s="204"/>
      <c r="AT23" s="277" t="str">
        <f>IF(AND($CP23="本工事費",$CN23=0),$CU23,IF(AND($CP23="附帯工事費",$CN23=0),$CU23,IF(AND($CP23="工事合計",$CN23=0),$CU23,IF(AND($CP23="契約保証費",$CN23=0),$CU23,IF(AND($CP23="共通仮設費",$CN23=0),$CN3,IF(AND($CN23=0,$CO23=0),"",$CU23))))))</f>
        <v/>
      </c>
      <c r="AU23" s="278"/>
      <c r="AV23" s="278"/>
      <c r="AW23" s="278"/>
      <c r="AX23" s="278"/>
      <c r="AY23" s="278"/>
      <c r="AZ23" s="278"/>
      <c r="BA23" s="278"/>
      <c r="BB23" s="278"/>
      <c r="BC23" s="278"/>
      <c r="BD23" s="278"/>
      <c r="BE23" s="278"/>
      <c r="BF23" s="203" t="str">
        <f t="shared" si="7"/>
        <v/>
      </c>
      <c r="BG23" s="204"/>
      <c r="BH23" s="202" t="str">
        <f t="shared" si="8"/>
        <v/>
      </c>
      <c r="BI23" s="203"/>
      <c r="BJ23" s="203"/>
      <c r="BK23" s="203"/>
      <c r="BL23" s="203"/>
      <c r="BM23" s="203"/>
      <c r="BN23" s="203"/>
      <c r="BO23" s="203"/>
      <c r="BP23" s="203"/>
      <c r="BQ23" s="203"/>
      <c r="BR23" s="203"/>
      <c r="BS23" s="203"/>
      <c r="BT23" s="203"/>
      <c r="BU23" s="203"/>
      <c r="BV23" s="203"/>
      <c r="BW23" s="203"/>
      <c r="BX23" s="203"/>
      <c r="BY23" s="203"/>
      <c r="BZ23" s="203"/>
      <c r="CA23" s="203"/>
      <c r="CB23" s="203"/>
      <c r="CC23" s="203"/>
      <c r="CD23" s="203"/>
      <c r="CE23" s="203"/>
      <c r="CF23" s="203"/>
      <c r="CG23" s="203"/>
      <c r="CH23" s="204"/>
      <c r="CI23" s="193"/>
      <c r="CJ23" s="193"/>
      <c r="CK23" s="193"/>
      <c r="CL23" s="193"/>
      <c r="CM23" s="193"/>
      <c r="CN23" s="193"/>
      <c r="CO23" s="193"/>
      <c r="CP23" s="193"/>
      <c r="CQ23" s="193"/>
      <c r="CR23" s="194"/>
      <c r="CS23" s="193"/>
      <c r="CT23" s="193"/>
      <c r="CU23" s="193"/>
      <c r="CV23" s="193"/>
      <c r="CW23" s="193"/>
      <c r="CX23" s="193"/>
      <c r="CY23" s="193"/>
      <c r="CZ23" s="193"/>
      <c r="DA23" s="193"/>
      <c r="DB23" s="193"/>
      <c r="DC23" s="193"/>
      <c r="DD23" s="193"/>
    </row>
    <row r="24" spans="2:108" s="199" customFormat="1" ht="23.25" customHeight="1">
      <c r="B24" s="201"/>
      <c r="E24" s="202">
        <f t="shared" si="0"/>
        <v>0</v>
      </c>
      <c r="F24" s="203">
        <f t="shared" si="1"/>
        <v>0</v>
      </c>
      <c r="G24" s="203" t="b">
        <f t="shared" si="2"/>
        <v>0</v>
      </c>
      <c r="H24" s="203" t="b">
        <f t="shared" si="3"/>
        <v>0</v>
      </c>
      <c r="I24" s="203" t="b">
        <f t="shared" si="4"/>
        <v>0</v>
      </c>
      <c r="J24" s="203" t="b">
        <f t="shared" si="5"/>
        <v>0</v>
      </c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203"/>
      <c r="AA24" s="203"/>
      <c r="AB24" s="203"/>
      <c r="AC24" s="203"/>
      <c r="AD24" s="203"/>
      <c r="AE24" s="203"/>
      <c r="AF24" s="212"/>
      <c r="AG24" s="203"/>
      <c r="AH24" s="203"/>
      <c r="AI24" s="203"/>
      <c r="AJ24" s="204"/>
      <c r="AK24" s="213"/>
      <c r="AL24" s="203"/>
      <c r="AM24" s="203"/>
      <c r="AN24" s="203"/>
      <c r="AO24" s="214" t="str">
        <f t="shared" si="6"/>
        <v/>
      </c>
      <c r="AP24" s="203"/>
      <c r="AQ24" s="203"/>
      <c r="AR24" s="203"/>
      <c r="AS24" s="204"/>
      <c r="AT24" s="277" t="str">
        <f>IF(AND($CP24="本工事費",$CN24=0),$CU24,IF(AND($CP24="附帯工事費",$CN24=0),$CU24,IF(AND($CP24="工事合計",$CN24=0),$CU24,IF(AND($CP24="契約保証費",$CN24=0),$CU24,IF(AND($CP24="共通仮設費",$CN24=0),$CN3,IF(AND($CN24=0,$CO24=0),"",$CU24))))))</f>
        <v/>
      </c>
      <c r="AU24" s="278"/>
      <c r="AV24" s="278"/>
      <c r="AW24" s="278"/>
      <c r="AX24" s="278"/>
      <c r="AY24" s="278"/>
      <c r="AZ24" s="278"/>
      <c r="BA24" s="278"/>
      <c r="BB24" s="278"/>
      <c r="BC24" s="278"/>
      <c r="BD24" s="278"/>
      <c r="BE24" s="278"/>
      <c r="BF24" s="203" t="str">
        <f t="shared" si="7"/>
        <v/>
      </c>
      <c r="BG24" s="204"/>
      <c r="BH24" s="202" t="str">
        <f t="shared" si="8"/>
        <v/>
      </c>
      <c r="BI24" s="203"/>
      <c r="BJ24" s="203"/>
      <c r="BK24" s="203"/>
      <c r="BL24" s="203"/>
      <c r="BM24" s="203"/>
      <c r="BN24" s="203"/>
      <c r="BO24" s="203"/>
      <c r="BP24" s="203"/>
      <c r="BQ24" s="203"/>
      <c r="BR24" s="203"/>
      <c r="BS24" s="203"/>
      <c r="BT24" s="203"/>
      <c r="BU24" s="203"/>
      <c r="BV24" s="203"/>
      <c r="BW24" s="203"/>
      <c r="BX24" s="203"/>
      <c r="BY24" s="203"/>
      <c r="BZ24" s="203"/>
      <c r="CA24" s="203"/>
      <c r="CB24" s="203"/>
      <c r="CC24" s="203"/>
      <c r="CD24" s="203"/>
      <c r="CE24" s="203"/>
      <c r="CF24" s="203"/>
      <c r="CG24" s="203"/>
      <c r="CH24" s="204"/>
      <c r="CI24" s="193"/>
      <c r="CJ24" s="193"/>
      <c r="CK24" s="193"/>
      <c r="CL24" s="193"/>
      <c r="CM24" s="193"/>
      <c r="CN24" s="193"/>
      <c r="CO24" s="193"/>
      <c r="CP24" s="193"/>
      <c r="CQ24" s="193"/>
      <c r="CR24" s="194"/>
      <c r="CS24" s="193"/>
      <c r="CT24" s="193"/>
      <c r="CU24" s="193"/>
      <c r="CV24" s="193"/>
      <c r="CW24" s="193"/>
      <c r="CX24" s="193"/>
      <c r="CY24" s="193"/>
      <c r="CZ24" s="193"/>
      <c r="DA24" s="193"/>
      <c r="DB24" s="193"/>
      <c r="DC24" s="193"/>
      <c r="DD24" s="193"/>
    </row>
    <row r="25" spans="2:108" s="199" customFormat="1" ht="23.25" customHeight="1">
      <c r="B25" s="201"/>
      <c r="E25" s="202">
        <f t="shared" si="0"/>
        <v>0</v>
      </c>
      <c r="F25" s="203">
        <f t="shared" si="1"/>
        <v>0</v>
      </c>
      <c r="G25" s="203" t="b">
        <f t="shared" si="2"/>
        <v>0</v>
      </c>
      <c r="H25" s="203" t="b">
        <f t="shared" si="3"/>
        <v>0</v>
      </c>
      <c r="I25" s="203" t="b">
        <f t="shared" si="4"/>
        <v>0</v>
      </c>
      <c r="J25" s="203" t="b">
        <f t="shared" si="5"/>
        <v>0</v>
      </c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  <c r="Y25" s="203"/>
      <c r="Z25" s="203"/>
      <c r="AA25" s="203"/>
      <c r="AB25" s="203"/>
      <c r="AC25" s="203"/>
      <c r="AD25" s="203"/>
      <c r="AE25" s="203"/>
      <c r="AF25" s="212"/>
      <c r="AG25" s="203"/>
      <c r="AH25" s="203"/>
      <c r="AI25" s="203"/>
      <c r="AJ25" s="204"/>
      <c r="AK25" s="213"/>
      <c r="AL25" s="203"/>
      <c r="AM25" s="203"/>
      <c r="AN25" s="203"/>
      <c r="AO25" s="214" t="str">
        <f t="shared" si="6"/>
        <v/>
      </c>
      <c r="AP25" s="203"/>
      <c r="AQ25" s="203"/>
      <c r="AR25" s="203"/>
      <c r="AS25" s="204"/>
      <c r="AT25" s="277" t="str">
        <f>IF(AND($CP25="本工事費",$CN25=0),$CU25,IF(AND($CP25="附帯工事費",$CN25=0),$CU25,IF(AND($CP25="工事合計",$CN25=0),$CU25,IF(AND($CP25="契約保証費",$CN25=0),$CU25,IF(AND($CP25="共通仮設費",$CN25=0),$CN3,IF(AND($CN25=0,$CO25=0),"",$CU25))))))</f>
        <v/>
      </c>
      <c r="AU25" s="278"/>
      <c r="AV25" s="278"/>
      <c r="AW25" s="278"/>
      <c r="AX25" s="278"/>
      <c r="AY25" s="278"/>
      <c r="AZ25" s="278"/>
      <c r="BA25" s="278"/>
      <c r="BB25" s="278"/>
      <c r="BC25" s="278"/>
      <c r="BD25" s="278"/>
      <c r="BE25" s="278"/>
      <c r="BF25" s="203" t="str">
        <f t="shared" si="7"/>
        <v/>
      </c>
      <c r="BG25" s="204"/>
      <c r="BH25" s="202" t="str">
        <f t="shared" si="8"/>
        <v/>
      </c>
      <c r="BI25" s="203"/>
      <c r="BJ25" s="203"/>
      <c r="BK25" s="203"/>
      <c r="BL25" s="203"/>
      <c r="BM25" s="203"/>
      <c r="BN25" s="203"/>
      <c r="BO25" s="203"/>
      <c r="BP25" s="203"/>
      <c r="BQ25" s="203"/>
      <c r="BR25" s="203"/>
      <c r="BS25" s="203"/>
      <c r="BT25" s="203"/>
      <c r="BU25" s="203"/>
      <c r="BV25" s="203"/>
      <c r="BW25" s="203"/>
      <c r="BX25" s="203"/>
      <c r="BY25" s="203"/>
      <c r="BZ25" s="203"/>
      <c r="CA25" s="203"/>
      <c r="CB25" s="203"/>
      <c r="CC25" s="203"/>
      <c r="CD25" s="203"/>
      <c r="CE25" s="203"/>
      <c r="CF25" s="203"/>
      <c r="CG25" s="203"/>
      <c r="CH25" s="204"/>
      <c r="CI25" s="193"/>
      <c r="CJ25" s="193"/>
      <c r="CK25" s="193"/>
      <c r="CL25" s="193"/>
      <c r="CM25" s="193"/>
      <c r="CN25" s="193"/>
      <c r="CO25" s="193"/>
      <c r="CP25" s="193"/>
      <c r="CQ25" s="193"/>
      <c r="CR25" s="194"/>
      <c r="CS25" s="193"/>
      <c r="CT25" s="193"/>
      <c r="CU25" s="193"/>
      <c r="CV25" s="193"/>
      <c r="CW25" s="193"/>
      <c r="CX25" s="193"/>
      <c r="CY25" s="193"/>
      <c r="CZ25" s="193"/>
      <c r="DA25" s="193"/>
      <c r="DB25" s="193"/>
      <c r="DC25" s="193"/>
      <c r="DD25" s="193"/>
    </row>
    <row r="26" spans="2:108" s="199" customFormat="1" ht="23.25" customHeight="1">
      <c r="B26" s="201"/>
      <c r="E26" s="202">
        <f t="shared" si="0"/>
        <v>0</v>
      </c>
      <c r="F26" s="203">
        <f t="shared" si="1"/>
        <v>0</v>
      </c>
      <c r="G26" s="203" t="b">
        <f t="shared" si="2"/>
        <v>0</v>
      </c>
      <c r="H26" s="203" t="b">
        <f t="shared" si="3"/>
        <v>0</v>
      </c>
      <c r="I26" s="203" t="b">
        <f t="shared" si="4"/>
        <v>0</v>
      </c>
      <c r="J26" s="203" t="b">
        <f t="shared" si="5"/>
        <v>0</v>
      </c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203"/>
      <c r="AA26" s="203"/>
      <c r="AB26" s="203"/>
      <c r="AC26" s="203"/>
      <c r="AD26" s="203"/>
      <c r="AE26" s="203"/>
      <c r="AF26" s="212"/>
      <c r="AG26" s="203"/>
      <c r="AH26" s="203"/>
      <c r="AI26" s="203"/>
      <c r="AJ26" s="204"/>
      <c r="AK26" s="213"/>
      <c r="AL26" s="203"/>
      <c r="AM26" s="203"/>
      <c r="AN26" s="203"/>
      <c r="AO26" s="214" t="str">
        <f t="shared" si="6"/>
        <v/>
      </c>
      <c r="AP26" s="203"/>
      <c r="AQ26" s="203"/>
      <c r="AR26" s="203"/>
      <c r="AS26" s="204"/>
      <c r="AT26" s="277" t="str">
        <f>IF(AND($CP26="本工事費",$CN26=0),$CU26,IF(AND($CP26="附帯工事費",$CN26=0),$CU26,IF(AND($CP26="工事合計",$CN26=0),$CU26,IF(AND($CP26="契約保証費",$CN26=0),$CU26,IF(AND($CP26="共通仮設費",$CN26=0),$CN3,IF(AND($CN26=0,$CO26=0),"",$CU26))))))</f>
        <v/>
      </c>
      <c r="AU26" s="278"/>
      <c r="AV26" s="278"/>
      <c r="AW26" s="278"/>
      <c r="AX26" s="278"/>
      <c r="AY26" s="278"/>
      <c r="AZ26" s="278"/>
      <c r="BA26" s="278"/>
      <c r="BB26" s="278"/>
      <c r="BC26" s="278"/>
      <c r="BD26" s="278"/>
      <c r="BE26" s="278"/>
      <c r="BF26" s="203" t="str">
        <f t="shared" si="7"/>
        <v/>
      </c>
      <c r="BG26" s="204"/>
      <c r="BH26" s="202" t="str">
        <f t="shared" si="8"/>
        <v/>
      </c>
      <c r="BI26" s="203"/>
      <c r="BJ26" s="203"/>
      <c r="BK26" s="203"/>
      <c r="BL26" s="203"/>
      <c r="BM26" s="203"/>
      <c r="BN26" s="203"/>
      <c r="BO26" s="203"/>
      <c r="BP26" s="203"/>
      <c r="BQ26" s="203"/>
      <c r="BR26" s="203"/>
      <c r="BS26" s="203"/>
      <c r="BT26" s="203"/>
      <c r="BU26" s="203"/>
      <c r="BV26" s="203"/>
      <c r="BW26" s="203"/>
      <c r="BX26" s="203"/>
      <c r="BY26" s="203"/>
      <c r="BZ26" s="203"/>
      <c r="CA26" s="203"/>
      <c r="CB26" s="203"/>
      <c r="CC26" s="203"/>
      <c r="CD26" s="203"/>
      <c r="CE26" s="203"/>
      <c r="CF26" s="203"/>
      <c r="CG26" s="203"/>
      <c r="CH26" s="204"/>
      <c r="CI26" s="193"/>
      <c r="CJ26" s="193"/>
      <c r="CK26" s="193"/>
      <c r="CL26" s="193"/>
      <c r="CM26" s="193"/>
      <c r="CN26" s="193"/>
      <c r="CO26" s="193"/>
      <c r="CP26" s="193"/>
      <c r="CQ26" s="193"/>
      <c r="CR26" s="194"/>
      <c r="CS26" s="193"/>
      <c r="CT26" s="193"/>
      <c r="CU26" s="193"/>
      <c r="CV26" s="193"/>
      <c r="CW26" s="193"/>
      <c r="CX26" s="193"/>
      <c r="CY26" s="193"/>
      <c r="CZ26" s="193"/>
      <c r="DA26" s="193"/>
      <c r="DB26" s="193"/>
      <c r="DC26" s="193"/>
      <c r="DD26" s="193"/>
    </row>
    <row r="27" spans="2:108" s="199" customFormat="1" ht="23.25" customHeight="1">
      <c r="B27" s="201"/>
      <c r="E27" s="202">
        <f t="shared" si="0"/>
        <v>0</v>
      </c>
      <c r="F27" s="203">
        <f t="shared" si="1"/>
        <v>0</v>
      </c>
      <c r="G27" s="203" t="b">
        <f t="shared" si="2"/>
        <v>0</v>
      </c>
      <c r="H27" s="203" t="b">
        <f t="shared" si="3"/>
        <v>0</v>
      </c>
      <c r="I27" s="203" t="b">
        <f t="shared" si="4"/>
        <v>0</v>
      </c>
      <c r="J27" s="203" t="b">
        <f t="shared" si="5"/>
        <v>0</v>
      </c>
      <c r="K27" s="203"/>
      <c r="L27" s="203"/>
      <c r="M27" s="203"/>
      <c r="N27" s="203"/>
      <c r="O27" s="203"/>
      <c r="P27" s="203"/>
      <c r="Q27" s="203"/>
      <c r="R27" s="203"/>
      <c r="S27" s="203"/>
      <c r="T27" s="203"/>
      <c r="U27" s="203"/>
      <c r="V27" s="203"/>
      <c r="W27" s="203"/>
      <c r="X27" s="203"/>
      <c r="Y27" s="203"/>
      <c r="Z27" s="203"/>
      <c r="AA27" s="203"/>
      <c r="AB27" s="203"/>
      <c r="AC27" s="203"/>
      <c r="AD27" s="203"/>
      <c r="AE27" s="203"/>
      <c r="AF27" s="212"/>
      <c r="AG27" s="203"/>
      <c r="AH27" s="203"/>
      <c r="AI27" s="203"/>
      <c r="AJ27" s="204"/>
      <c r="AK27" s="213"/>
      <c r="AL27" s="203"/>
      <c r="AM27" s="203"/>
      <c r="AN27" s="203"/>
      <c r="AO27" s="214" t="str">
        <f t="shared" si="6"/>
        <v/>
      </c>
      <c r="AP27" s="203"/>
      <c r="AQ27" s="203"/>
      <c r="AR27" s="203"/>
      <c r="AS27" s="204"/>
      <c r="AT27" s="277" t="str">
        <f>IF(AND($CP27="本工事費",$CN27=0),$CU27,IF(AND($CP27="附帯工事費",$CN27=0),$CU27,IF(AND($CP27="工事合計",$CN27=0),$CU27,IF(AND($CP27="契約保証費",$CN27=0),$CU27,IF(AND($CP27="共通仮設費",$CN27=0),$CN3,IF(AND($CN27=0,$CO27=0),"",$CU27))))))</f>
        <v/>
      </c>
      <c r="AU27" s="278"/>
      <c r="AV27" s="278"/>
      <c r="AW27" s="278"/>
      <c r="AX27" s="278"/>
      <c r="AY27" s="278"/>
      <c r="AZ27" s="278"/>
      <c r="BA27" s="278"/>
      <c r="BB27" s="278"/>
      <c r="BC27" s="278"/>
      <c r="BD27" s="278"/>
      <c r="BE27" s="278"/>
      <c r="BF27" s="203" t="str">
        <f t="shared" si="7"/>
        <v/>
      </c>
      <c r="BG27" s="204"/>
      <c r="BH27" s="202" t="str">
        <f t="shared" si="8"/>
        <v/>
      </c>
      <c r="BI27" s="203"/>
      <c r="BJ27" s="203"/>
      <c r="BK27" s="203"/>
      <c r="BL27" s="203"/>
      <c r="BM27" s="203"/>
      <c r="BN27" s="203"/>
      <c r="BO27" s="203"/>
      <c r="BP27" s="203"/>
      <c r="BQ27" s="203"/>
      <c r="BR27" s="203"/>
      <c r="BS27" s="203"/>
      <c r="BT27" s="203"/>
      <c r="BU27" s="203"/>
      <c r="BV27" s="203"/>
      <c r="BW27" s="203"/>
      <c r="BX27" s="203"/>
      <c r="BY27" s="203"/>
      <c r="BZ27" s="203"/>
      <c r="CA27" s="203"/>
      <c r="CB27" s="203"/>
      <c r="CC27" s="203"/>
      <c r="CD27" s="203"/>
      <c r="CE27" s="203"/>
      <c r="CF27" s="203"/>
      <c r="CG27" s="203"/>
      <c r="CH27" s="204"/>
      <c r="CI27" s="193"/>
      <c r="CJ27" s="193"/>
      <c r="CK27" s="193"/>
      <c r="CL27" s="193"/>
      <c r="CM27" s="193"/>
      <c r="CN27" s="193"/>
      <c r="CO27" s="193"/>
      <c r="CP27" s="193"/>
      <c r="CQ27" s="193"/>
      <c r="CR27" s="194"/>
      <c r="CS27" s="193"/>
      <c r="CT27" s="193"/>
      <c r="CU27" s="193"/>
      <c r="CV27" s="193"/>
      <c r="CW27" s="193"/>
      <c r="CX27" s="193"/>
      <c r="CY27" s="193"/>
      <c r="CZ27" s="193"/>
      <c r="DA27" s="193"/>
      <c r="DB27" s="193"/>
      <c r="DC27" s="193"/>
      <c r="DD27" s="193"/>
    </row>
    <row r="28" spans="2:108" s="199" customFormat="1" ht="23.25" customHeight="1">
      <c r="B28" s="201"/>
      <c r="E28" s="202">
        <f t="shared" si="0"/>
        <v>0</v>
      </c>
      <c r="F28" s="203">
        <f t="shared" si="1"/>
        <v>0</v>
      </c>
      <c r="G28" s="203" t="b">
        <f t="shared" si="2"/>
        <v>0</v>
      </c>
      <c r="H28" s="203" t="b">
        <f t="shared" si="3"/>
        <v>0</v>
      </c>
      <c r="I28" s="203" t="b">
        <f t="shared" si="4"/>
        <v>0</v>
      </c>
      <c r="J28" s="203" t="b">
        <f t="shared" si="5"/>
        <v>0</v>
      </c>
      <c r="K28" s="203"/>
      <c r="L28" s="203"/>
      <c r="M28" s="203"/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3"/>
      <c r="Z28" s="203"/>
      <c r="AA28" s="203"/>
      <c r="AB28" s="203"/>
      <c r="AC28" s="203"/>
      <c r="AD28" s="203"/>
      <c r="AE28" s="203"/>
      <c r="AF28" s="212"/>
      <c r="AG28" s="203"/>
      <c r="AH28" s="203"/>
      <c r="AI28" s="203"/>
      <c r="AJ28" s="204"/>
      <c r="AK28" s="213"/>
      <c r="AL28" s="203"/>
      <c r="AM28" s="203"/>
      <c r="AN28" s="203"/>
      <c r="AO28" s="214" t="str">
        <f t="shared" si="6"/>
        <v/>
      </c>
      <c r="AP28" s="203"/>
      <c r="AQ28" s="203"/>
      <c r="AR28" s="203"/>
      <c r="AS28" s="204"/>
      <c r="AT28" s="277" t="str">
        <f>IF(AND($CP28="本工事費",$CN28=0),$CU28,IF(AND($CP28="附帯工事費",$CN28=0),$CU28,IF(AND($CP28="工事合計",$CN28=0),$CU28,IF(AND($CP28="契約保証費",$CN28=0),$CU28,IF(AND($CP28="共通仮設費",$CN28=0),$CN3,IF(AND($CN28=0,$CO28=0),"",$CU28))))))</f>
        <v/>
      </c>
      <c r="AU28" s="278"/>
      <c r="AV28" s="278"/>
      <c r="AW28" s="278"/>
      <c r="AX28" s="278"/>
      <c r="AY28" s="278"/>
      <c r="AZ28" s="278"/>
      <c r="BA28" s="278"/>
      <c r="BB28" s="278"/>
      <c r="BC28" s="278"/>
      <c r="BD28" s="278"/>
      <c r="BE28" s="278"/>
      <c r="BF28" s="203" t="str">
        <f t="shared" si="7"/>
        <v/>
      </c>
      <c r="BG28" s="204"/>
      <c r="BH28" s="202" t="str">
        <f t="shared" si="8"/>
        <v/>
      </c>
      <c r="BI28" s="203"/>
      <c r="BJ28" s="203"/>
      <c r="BK28" s="203"/>
      <c r="BL28" s="203"/>
      <c r="BM28" s="203"/>
      <c r="BN28" s="203"/>
      <c r="BO28" s="203"/>
      <c r="BP28" s="203"/>
      <c r="BQ28" s="203"/>
      <c r="BR28" s="203"/>
      <c r="BS28" s="203"/>
      <c r="BT28" s="203"/>
      <c r="BU28" s="203"/>
      <c r="BV28" s="203"/>
      <c r="BW28" s="203"/>
      <c r="BX28" s="203"/>
      <c r="BY28" s="203"/>
      <c r="BZ28" s="203"/>
      <c r="CA28" s="203"/>
      <c r="CB28" s="203"/>
      <c r="CC28" s="203"/>
      <c r="CD28" s="203"/>
      <c r="CE28" s="203"/>
      <c r="CF28" s="203"/>
      <c r="CG28" s="203"/>
      <c r="CH28" s="204"/>
      <c r="CI28" s="193"/>
      <c r="CJ28" s="193"/>
      <c r="CK28" s="193"/>
      <c r="CL28" s="193"/>
      <c r="CM28" s="193"/>
      <c r="CN28" s="193"/>
      <c r="CO28" s="193"/>
      <c r="CP28" s="193"/>
      <c r="CQ28" s="193"/>
      <c r="CR28" s="194"/>
      <c r="CS28" s="193"/>
      <c r="CT28" s="193"/>
      <c r="CU28" s="193"/>
      <c r="CV28" s="193"/>
      <c r="CW28" s="193"/>
      <c r="CX28" s="193"/>
      <c r="CY28" s="193"/>
      <c r="CZ28" s="193"/>
      <c r="DA28" s="193"/>
      <c r="DB28" s="193"/>
      <c r="DC28" s="193"/>
      <c r="DD28" s="193"/>
    </row>
    <row r="29" spans="2:108" s="199" customFormat="1" ht="23.25" customHeight="1">
      <c r="B29" s="201"/>
      <c r="E29" s="202">
        <f t="shared" si="0"/>
        <v>0</v>
      </c>
      <c r="F29" s="203">
        <f t="shared" si="1"/>
        <v>0</v>
      </c>
      <c r="G29" s="203" t="b">
        <f t="shared" si="2"/>
        <v>0</v>
      </c>
      <c r="H29" s="203" t="b">
        <f t="shared" si="3"/>
        <v>0</v>
      </c>
      <c r="I29" s="203" t="b">
        <f t="shared" si="4"/>
        <v>0</v>
      </c>
      <c r="J29" s="203" t="b">
        <f t="shared" si="5"/>
        <v>0</v>
      </c>
      <c r="K29" s="203"/>
      <c r="L29" s="203"/>
      <c r="M29" s="203"/>
      <c r="N29" s="203"/>
      <c r="O29" s="203"/>
      <c r="P29" s="203"/>
      <c r="Q29" s="203"/>
      <c r="R29" s="203"/>
      <c r="S29" s="203"/>
      <c r="T29" s="203"/>
      <c r="U29" s="203"/>
      <c r="V29" s="203"/>
      <c r="W29" s="203"/>
      <c r="X29" s="203"/>
      <c r="Y29" s="203"/>
      <c r="Z29" s="203"/>
      <c r="AA29" s="203"/>
      <c r="AB29" s="203"/>
      <c r="AC29" s="203"/>
      <c r="AD29" s="203"/>
      <c r="AE29" s="203"/>
      <c r="AF29" s="212"/>
      <c r="AG29" s="203"/>
      <c r="AH29" s="203"/>
      <c r="AI29" s="203"/>
      <c r="AJ29" s="204"/>
      <c r="AK29" s="213"/>
      <c r="AL29" s="203"/>
      <c r="AM29" s="203"/>
      <c r="AN29" s="203"/>
      <c r="AO29" s="214" t="str">
        <f t="shared" si="6"/>
        <v/>
      </c>
      <c r="AP29" s="203"/>
      <c r="AQ29" s="203"/>
      <c r="AR29" s="203"/>
      <c r="AS29" s="204"/>
      <c r="AT29" s="277" t="str">
        <f>IF(AND($CP29="本工事費",$CN29=0),$CU29,IF(AND($CP29="附帯工事費",$CN29=0),$CU29,IF(AND($CP29="工事合計",$CN29=0),$CU29,IF(AND($CP29="契約保証費",$CN29=0),$CU29,IF(AND($CP29="共通仮設費",$CN29=0),$CN3,IF(AND($CN29=0,$CO29=0),"",$CU29))))))</f>
        <v/>
      </c>
      <c r="AU29" s="278"/>
      <c r="AV29" s="278"/>
      <c r="AW29" s="278"/>
      <c r="AX29" s="278"/>
      <c r="AY29" s="278"/>
      <c r="AZ29" s="278"/>
      <c r="BA29" s="278"/>
      <c r="BB29" s="278"/>
      <c r="BC29" s="278"/>
      <c r="BD29" s="278"/>
      <c r="BE29" s="278"/>
      <c r="BF29" s="203" t="str">
        <f t="shared" si="7"/>
        <v/>
      </c>
      <c r="BG29" s="204"/>
      <c r="BH29" s="202" t="str">
        <f t="shared" si="8"/>
        <v/>
      </c>
      <c r="BI29" s="203"/>
      <c r="BJ29" s="203"/>
      <c r="BK29" s="203"/>
      <c r="BL29" s="203"/>
      <c r="BM29" s="203"/>
      <c r="BN29" s="203"/>
      <c r="BO29" s="203"/>
      <c r="BP29" s="203"/>
      <c r="BQ29" s="203"/>
      <c r="BR29" s="203"/>
      <c r="BS29" s="203"/>
      <c r="BT29" s="203"/>
      <c r="BU29" s="203"/>
      <c r="BV29" s="203"/>
      <c r="BW29" s="203"/>
      <c r="BX29" s="203"/>
      <c r="BY29" s="203"/>
      <c r="BZ29" s="203"/>
      <c r="CA29" s="203"/>
      <c r="CB29" s="203"/>
      <c r="CC29" s="203"/>
      <c r="CD29" s="203"/>
      <c r="CE29" s="203"/>
      <c r="CF29" s="203"/>
      <c r="CG29" s="203"/>
      <c r="CH29" s="204"/>
      <c r="CI29" s="193"/>
      <c r="CJ29" s="193"/>
      <c r="CK29" s="193"/>
      <c r="CL29" s="193"/>
      <c r="CM29" s="193"/>
      <c r="CN29" s="193"/>
      <c r="CO29" s="193"/>
      <c r="CP29" s="193"/>
      <c r="CQ29" s="193"/>
      <c r="CR29" s="194"/>
      <c r="CS29" s="193"/>
      <c r="CT29" s="193"/>
      <c r="CU29" s="193"/>
      <c r="CV29" s="193"/>
      <c r="CW29" s="193"/>
      <c r="CX29" s="193"/>
      <c r="CY29" s="193"/>
      <c r="CZ29" s="193"/>
      <c r="DA29" s="193"/>
      <c r="DB29" s="193"/>
      <c r="DC29" s="193"/>
      <c r="DD29" s="193"/>
    </row>
    <row r="30" spans="2:108" s="199" customFormat="1" ht="23.25" customHeight="1">
      <c r="B30" s="201"/>
      <c r="E30" s="202">
        <f t="shared" si="0"/>
        <v>0</v>
      </c>
      <c r="F30" s="203">
        <f t="shared" si="1"/>
        <v>0</v>
      </c>
      <c r="G30" s="203" t="b">
        <f t="shared" si="2"/>
        <v>0</v>
      </c>
      <c r="H30" s="203" t="b">
        <f t="shared" si="3"/>
        <v>0</v>
      </c>
      <c r="I30" s="203" t="b">
        <f t="shared" si="4"/>
        <v>0</v>
      </c>
      <c r="J30" s="203" t="b">
        <f t="shared" si="5"/>
        <v>0</v>
      </c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203"/>
      <c r="AD30" s="203"/>
      <c r="AE30" s="203"/>
      <c r="AF30" s="212"/>
      <c r="AG30" s="203"/>
      <c r="AH30" s="203"/>
      <c r="AI30" s="203"/>
      <c r="AJ30" s="204"/>
      <c r="AK30" s="213"/>
      <c r="AL30" s="203"/>
      <c r="AM30" s="203"/>
      <c r="AN30" s="203"/>
      <c r="AO30" s="214" t="str">
        <f t="shared" si="6"/>
        <v/>
      </c>
      <c r="AP30" s="203"/>
      <c r="AQ30" s="203"/>
      <c r="AR30" s="203"/>
      <c r="AS30" s="204"/>
      <c r="AT30" s="277" t="str">
        <f>IF(AND($CP30="本工事費",$CN30=0),$CU30,IF(AND($CP30="附帯工事費",$CN30=0),$CU30,IF(AND($CP30="工事合計",$CN30=0),$CU30,IF(AND($CP30="契約保証費",$CN30=0),$CU30,IF(AND($CP30="共通仮設費",$CN30=0),$CN3,IF(AND($CN30=0,$CO30=0),"",$CU30))))))</f>
        <v/>
      </c>
      <c r="AU30" s="278"/>
      <c r="AV30" s="278"/>
      <c r="AW30" s="278"/>
      <c r="AX30" s="278"/>
      <c r="AY30" s="278"/>
      <c r="AZ30" s="278"/>
      <c r="BA30" s="278"/>
      <c r="BB30" s="278"/>
      <c r="BC30" s="278"/>
      <c r="BD30" s="278"/>
      <c r="BE30" s="278"/>
      <c r="BF30" s="203" t="str">
        <f t="shared" si="7"/>
        <v/>
      </c>
      <c r="BG30" s="204"/>
      <c r="BH30" s="202" t="str">
        <f t="shared" si="8"/>
        <v/>
      </c>
      <c r="BI30" s="203"/>
      <c r="BJ30" s="203"/>
      <c r="BK30" s="203"/>
      <c r="BL30" s="203"/>
      <c r="BM30" s="203"/>
      <c r="BN30" s="203"/>
      <c r="BO30" s="203"/>
      <c r="BP30" s="203"/>
      <c r="BQ30" s="203"/>
      <c r="BR30" s="203"/>
      <c r="BS30" s="203"/>
      <c r="BT30" s="203"/>
      <c r="BU30" s="203"/>
      <c r="BV30" s="203"/>
      <c r="BW30" s="203"/>
      <c r="BX30" s="203"/>
      <c r="BY30" s="203"/>
      <c r="BZ30" s="203"/>
      <c r="CA30" s="203"/>
      <c r="CB30" s="203"/>
      <c r="CC30" s="203"/>
      <c r="CD30" s="203"/>
      <c r="CE30" s="203"/>
      <c r="CF30" s="203"/>
      <c r="CG30" s="203"/>
      <c r="CH30" s="204"/>
      <c r="CI30" s="193"/>
      <c r="CJ30" s="193"/>
      <c r="CK30" s="193"/>
      <c r="CL30" s="193"/>
      <c r="CM30" s="193"/>
      <c r="CN30" s="193"/>
      <c r="CO30" s="193"/>
      <c r="CP30" s="193"/>
      <c r="CQ30" s="193"/>
      <c r="CR30" s="194"/>
      <c r="CS30" s="193"/>
      <c r="CT30" s="193"/>
      <c r="CU30" s="193"/>
      <c r="CV30" s="193"/>
      <c r="CW30" s="193"/>
      <c r="CX30" s="193"/>
      <c r="CY30" s="193"/>
      <c r="CZ30" s="193"/>
      <c r="DA30" s="193"/>
      <c r="DB30" s="193"/>
      <c r="DC30" s="193"/>
      <c r="DD30" s="193"/>
    </row>
    <row r="31" spans="2:108" s="199" customFormat="1" ht="23.25" customHeight="1">
      <c r="B31" s="201"/>
      <c r="E31" s="202">
        <f t="shared" si="0"/>
        <v>0</v>
      </c>
      <c r="F31" s="203">
        <f t="shared" si="1"/>
        <v>0</v>
      </c>
      <c r="G31" s="203" t="b">
        <f t="shared" si="2"/>
        <v>0</v>
      </c>
      <c r="H31" s="203" t="b">
        <f t="shared" si="3"/>
        <v>0</v>
      </c>
      <c r="I31" s="203" t="b">
        <f t="shared" si="4"/>
        <v>0</v>
      </c>
      <c r="J31" s="203" t="b">
        <f t="shared" si="5"/>
        <v>0</v>
      </c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3"/>
      <c r="Z31" s="203"/>
      <c r="AA31" s="203"/>
      <c r="AB31" s="203"/>
      <c r="AC31" s="203"/>
      <c r="AD31" s="203"/>
      <c r="AE31" s="203"/>
      <c r="AF31" s="212"/>
      <c r="AG31" s="203"/>
      <c r="AH31" s="203"/>
      <c r="AI31" s="203"/>
      <c r="AJ31" s="204"/>
      <c r="AK31" s="213"/>
      <c r="AL31" s="203"/>
      <c r="AM31" s="203"/>
      <c r="AN31" s="203"/>
      <c r="AO31" s="214" t="str">
        <f t="shared" si="6"/>
        <v/>
      </c>
      <c r="AP31" s="203"/>
      <c r="AQ31" s="203"/>
      <c r="AR31" s="203"/>
      <c r="AS31" s="204"/>
      <c r="AT31" s="277" t="str">
        <f>IF(AND($CP31="本工事費",$CN31=0),$CU31,IF(AND($CP31="附帯工事費",$CN31=0),$CU31,IF(AND($CP31="工事合計",$CN31=0),$CU31,IF(AND($CP31="契約保証費",$CN31=0),$CU31,IF(AND($CP31="共通仮設費",$CN31=0),$CN3,IF(AND($CN31=0,$CO31=0),"",$CU31))))))</f>
        <v/>
      </c>
      <c r="AU31" s="278"/>
      <c r="AV31" s="278"/>
      <c r="AW31" s="278"/>
      <c r="AX31" s="278"/>
      <c r="AY31" s="278"/>
      <c r="AZ31" s="278"/>
      <c r="BA31" s="278"/>
      <c r="BB31" s="278"/>
      <c r="BC31" s="278"/>
      <c r="BD31" s="278"/>
      <c r="BE31" s="278"/>
      <c r="BF31" s="203" t="str">
        <f t="shared" si="7"/>
        <v/>
      </c>
      <c r="BG31" s="204"/>
      <c r="BH31" s="202" t="str">
        <f t="shared" si="8"/>
        <v/>
      </c>
      <c r="BI31" s="203"/>
      <c r="BJ31" s="203"/>
      <c r="BK31" s="203"/>
      <c r="BL31" s="203"/>
      <c r="BM31" s="203"/>
      <c r="BN31" s="203"/>
      <c r="BO31" s="203"/>
      <c r="BP31" s="203"/>
      <c r="BQ31" s="203"/>
      <c r="BR31" s="203"/>
      <c r="BS31" s="203"/>
      <c r="BT31" s="203"/>
      <c r="BU31" s="203"/>
      <c r="BV31" s="203"/>
      <c r="BW31" s="203"/>
      <c r="BX31" s="203"/>
      <c r="BY31" s="203"/>
      <c r="BZ31" s="203"/>
      <c r="CA31" s="203"/>
      <c r="CB31" s="203"/>
      <c r="CC31" s="203"/>
      <c r="CD31" s="203"/>
      <c r="CE31" s="203"/>
      <c r="CF31" s="203"/>
      <c r="CG31" s="203"/>
      <c r="CH31" s="204"/>
      <c r="CI31" s="193"/>
      <c r="CJ31" s="193"/>
      <c r="CK31" s="193"/>
      <c r="CL31" s="193"/>
      <c r="CM31" s="193"/>
      <c r="CN31" s="193"/>
      <c r="CO31" s="193"/>
      <c r="CP31" s="193"/>
      <c r="CQ31" s="193"/>
      <c r="CR31" s="194"/>
      <c r="CS31" s="193"/>
      <c r="CT31" s="193"/>
      <c r="CU31" s="193"/>
      <c r="CV31" s="193"/>
      <c r="CW31" s="193"/>
      <c r="CX31" s="193"/>
      <c r="CY31" s="193"/>
      <c r="CZ31" s="193"/>
      <c r="DA31" s="193"/>
      <c r="DB31" s="193"/>
      <c r="DC31" s="193"/>
      <c r="DD31" s="193"/>
    </row>
    <row r="32" spans="2:108" s="199" customFormat="1" ht="23.25" customHeight="1">
      <c r="B32" s="201"/>
      <c r="E32" s="202">
        <f t="shared" si="0"/>
        <v>0</v>
      </c>
      <c r="F32" s="203">
        <f t="shared" si="1"/>
        <v>0</v>
      </c>
      <c r="G32" s="203" t="b">
        <f t="shared" si="2"/>
        <v>0</v>
      </c>
      <c r="H32" s="203" t="b">
        <f t="shared" si="3"/>
        <v>0</v>
      </c>
      <c r="I32" s="203" t="b">
        <f t="shared" si="4"/>
        <v>0</v>
      </c>
      <c r="J32" s="203" t="b">
        <f t="shared" si="5"/>
        <v>0</v>
      </c>
      <c r="K32" s="203"/>
      <c r="L32" s="203"/>
      <c r="M32" s="203"/>
      <c r="N32" s="203"/>
      <c r="O32" s="203"/>
      <c r="P32" s="203"/>
      <c r="Q32" s="203"/>
      <c r="R32" s="203"/>
      <c r="S32" s="203"/>
      <c r="T32" s="203"/>
      <c r="U32" s="203"/>
      <c r="V32" s="203"/>
      <c r="W32" s="203"/>
      <c r="X32" s="203"/>
      <c r="Y32" s="203"/>
      <c r="Z32" s="203"/>
      <c r="AA32" s="203"/>
      <c r="AB32" s="203"/>
      <c r="AC32" s="203"/>
      <c r="AD32" s="203"/>
      <c r="AE32" s="203"/>
      <c r="AF32" s="212"/>
      <c r="AG32" s="203"/>
      <c r="AH32" s="203"/>
      <c r="AI32" s="203"/>
      <c r="AJ32" s="204"/>
      <c r="AK32" s="213"/>
      <c r="AL32" s="203"/>
      <c r="AM32" s="203"/>
      <c r="AN32" s="203"/>
      <c r="AO32" s="214" t="str">
        <f t="shared" si="6"/>
        <v/>
      </c>
      <c r="AP32" s="203"/>
      <c r="AQ32" s="203"/>
      <c r="AR32" s="203"/>
      <c r="AS32" s="204"/>
      <c r="AT32" s="277" t="str">
        <f>IF(AND($CP32="本工事費",$CN32=0),$CU32,IF(AND($CP32="附帯工事費",$CN32=0),$CU32,IF(AND($CP32="工事合計",$CN32=0),$CU32,IF(AND($CP32="契約保証費",$CN32=0),$CU32,IF(AND($CP32="共通仮設費",$CN32=0),$CN3,IF(AND($CN32=0,$CO32=0),"",$CU32))))))</f>
        <v/>
      </c>
      <c r="AU32" s="278"/>
      <c r="AV32" s="278"/>
      <c r="AW32" s="278"/>
      <c r="AX32" s="278"/>
      <c r="AY32" s="278"/>
      <c r="AZ32" s="278"/>
      <c r="BA32" s="278"/>
      <c r="BB32" s="278"/>
      <c r="BC32" s="278"/>
      <c r="BD32" s="278"/>
      <c r="BE32" s="278"/>
      <c r="BF32" s="203" t="str">
        <f t="shared" si="7"/>
        <v/>
      </c>
      <c r="BG32" s="204"/>
      <c r="BH32" s="202" t="str">
        <f t="shared" si="8"/>
        <v/>
      </c>
      <c r="BI32" s="203"/>
      <c r="BJ32" s="203"/>
      <c r="BK32" s="203"/>
      <c r="BL32" s="203"/>
      <c r="BM32" s="203"/>
      <c r="BN32" s="203"/>
      <c r="BO32" s="203"/>
      <c r="BP32" s="203"/>
      <c r="BQ32" s="203"/>
      <c r="BR32" s="203"/>
      <c r="BS32" s="203"/>
      <c r="BT32" s="203"/>
      <c r="BU32" s="203"/>
      <c r="BV32" s="203"/>
      <c r="BW32" s="203"/>
      <c r="BX32" s="203"/>
      <c r="BY32" s="203"/>
      <c r="BZ32" s="203"/>
      <c r="CA32" s="203"/>
      <c r="CB32" s="203"/>
      <c r="CC32" s="203"/>
      <c r="CD32" s="203"/>
      <c r="CE32" s="203"/>
      <c r="CF32" s="203"/>
      <c r="CG32" s="203"/>
      <c r="CH32" s="204"/>
      <c r="CI32" s="193"/>
      <c r="CJ32" s="193"/>
      <c r="CK32" s="193"/>
      <c r="CL32" s="193"/>
      <c r="CM32" s="193"/>
      <c r="CN32" s="193"/>
      <c r="CO32" s="193"/>
      <c r="CP32" s="193"/>
      <c r="CQ32" s="193"/>
      <c r="CR32" s="194"/>
      <c r="CS32" s="193"/>
      <c r="CT32" s="193"/>
      <c r="CU32" s="193"/>
      <c r="CV32" s="193"/>
      <c r="CW32" s="193"/>
      <c r="CX32" s="193"/>
      <c r="CY32" s="193"/>
      <c r="CZ32" s="193"/>
      <c r="DA32" s="193"/>
      <c r="DB32" s="193"/>
      <c r="DC32" s="193"/>
      <c r="DD32" s="193"/>
    </row>
    <row r="33" spans="2:108" s="199" customFormat="1" ht="23.25" customHeight="1">
      <c r="B33" s="201"/>
      <c r="E33" s="202">
        <f t="shared" si="0"/>
        <v>0</v>
      </c>
      <c r="F33" s="203">
        <f t="shared" si="1"/>
        <v>0</v>
      </c>
      <c r="G33" s="203" t="b">
        <f t="shared" si="2"/>
        <v>0</v>
      </c>
      <c r="H33" s="203" t="b">
        <f t="shared" si="3"/>
        <v>0</v>
      </c>
      <c r="I33" s="203" t="b">
        <f t="shared" si="4"/>
        <v>0</v>
      </c>
      <c r="J33" s="203" t="b">
        <f t="shared" si="5"/>
        <v>0</v>
      </c>
      <c r="K33" s="203"/>
      <c r="L33" s="203"/>
      <c r="M33" s="203"/>
      <c r="N33" s="203"/>
      <c r="O33" s="203"/>
      <c r="P33" s="203"/>
      <c r="Q33" s="203"/>
      <c r="R33" s="203"/>
      <c r="S33" s="203"/>
      <c r="T33" s="203"/>
      <c r="U33" s="203"/>
      <c r="V33" s="203"/>
      <c r="W33" s="203"/>
      <c r="X33" s="203"/>
      <c r="Y33" s="203"/>
      <c r="Z33" s="203"/>
      <c r="AA33" s="203"/>
      <c r="AB33" s="203"/>
      <c r="AC33" s="203"/>
      <c r="AD33" s="203"/>
      <c r="AE33" s="203"/>
      <c r="AF33" s="212"/>
      <c r="AG33" s="203"/>
      <c r="AH33" s="203"/>
      <c r="AI33" s="203"/>
      <c r="AJ33" s="204"/>
      <c r="AK33" s="213"/>
      <c r="AL33" s="203"/>
      <c r="AM33" s="203"/>
      <c r="AN33" s="203"/>
      <c r="AO33" s="214" t="str">
        <f t="shared" si="6"/>
        <v/>
      </c>
      <c r="AP33" s="203"/>
      <c r="AQ33" s="203"/>
      <c r="AR33" s="203"/>
      <c r="AS33" s="204"/>
      <c r="AT33" s="277" t="str">
        <f>IF(AND($CP33="本工事費",$CN33=0),$CU33,IF(AND($CP33="附帯工事費",$CN33=0),$CU33,IF(AND($CP33="工事合計",$CN33=0),$CU33,IF(AND($CP33="契約保証費",$CN33=0),$CU33,IF(AND($CP33="共通仮設費",$CN33=0),$CN3,IF(AND($CN33=0,$CO33=0),"",$CU33))))))</f>
        <v/>
      </c>
      <c r="AU33" s="278"/>
      <c r="AV33" s="278"/>
      <c r="AW33" s="278"/>
      <c r="AX33" s="278"/>
      <c r="AY33" s="278"/>
      <c r="AZ33" s="278"/>
      <c r="BA33" s="278"/>
      <c r="BB33" s="278"/>
      <c r="BC33" s="278"/>
      <c r="BD33" s="278"/>
      <c r="BE33" s="278"/>
      <c r="BF33" s="203" t="str">
        <f t="shared" si="7"/>
        <v/>
      </c>
      <c r="BG33" s="204"/>
      <c r="BH33" s="202" t="str">
        <f t="shared" si="8"/>
        <v/>
      </c>
      <c r="BI33" s="203"/>
      <c r="BJ33" s="203"/>
      <c r="BK33" s="203"/>
      <c r="BL33" s="203"/>
      <c r="BM33" s="203"/>
      <c r="BN33" s="203"/>
      <c r="BO33" s="203"/>
      <c r="BP33" s="203"/>
      <c r="BQ33" s="203"/>
      <c r="BR33" s="203"/>
      <c r="BS33" s="203"/>
      <c r="BT33" s="203"/>
      <c r="BU33" s="203"/>
      <c r="BV33" s="203"/>
      <c r="BW33" s="203"/>
      <c r="BX33" s="203"/>
      <c r="BY33" s="203"/>
      <c r="BZ33" s="203"/>
      <c r="CA33" s="203"/>
      <c r="CB33" s="203"/>
      <c r="CC33" s="203"/>
      <c r="CD33" s="203"/>
      <c r="CE33" s="203"/>
      <c r="CF33" s="203"/>
      <c r="CG33" s="203"/>
      <c r="CH33" s="204"/>
      <c r="CI33" s="193"/>
      <c r="CJ33" s="193"/>
      <c r="CK33" s="193"/>
      <c r="CL33" s="193"/>
      <c r="CM33" s="193"/>
      <c r="CN33" s="193"/>
      <c r="CO33" s="193"/>
      <c r="CP33" s="193"/>
      <c r="CQ33" s="193"/>
      <c r="CR33" s="194"/>
      <c r="CS33" s="193"/>
      <c r="CT33" s="193"/>
      <c r="CU33" s="193"/>
      <c r="CV33" s="193"/>
      <c r="CW33" s="193"/>
      <c r="CX33" s="193"/>
      <c r="CY33" s="193"/>
      <c r="CZ33" s="193"/>
      <c r="DA33" s="193"/>
      <c r="DB33" s="193"/>
      <c r="DC33" s="193"/>
      <c r="DD33" s="193"/>
    </row>
    <row r="34" spans="2:108" s="199" customFormat="1" ht="23.25" customHeight="1">
      <c r="B34" s="201"/>
      <c r="E34" s="202">
        <f t="shared" si="0"/>
        <v>0</v>
      </c>
      <c r="F34" s="203">
        <f t="shared" si="1"/>
        <v>0</v>
      </c>
      <c r="G34" s="203" t="b">
        <f t="shared" si="2"/>
        <v>0</v>
      </c>
      <c r="H34" s="203" t="b">
        <f t="shared" si="3"/>
        <v>0</v>
      </c>
      <c r="I34" s="203" t="b">
        <f t="shared" si="4"/>
        <v>0</v>
      </c>
      <c r="J34" s="203" t="b">
        <f t="shared" si="5"/>
        <v>0</v>
      </c>
      <c r="K34" s="203"/>
      <c r="L34" s="203"/>
      <c r="M34" s="203"/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12"/>
      <c r="AG34" s="203"/>
      <c r="AH34" s="203"/>
      <c r="AI34" s="203"/>
      <c r="AJ34" s="204"/>
      <c r="AK34" s="213"/>
      <c r="AL34" s="203"/>
      <c r="AM34" s="203"/>
      <c r="AN34" s="203"/>
      <c r="AO34" s="214" t="str">
        <f t="shared" si="6"/>
        <v/>
      </c>
      <c r="AP34" s="203"/>
      <c r="AQ34" s="203"/>
      <c r="AR34" s="203"/>
      <c r="AS34" s="204"/>
      <c r="AT34" s="277" t="str">
        <f>IF(AND($CP34="本工事費",$CN34=0),$CU34,IF(AND($CP34="附帯工事費",$CN34=0),$CU34,IF(AND($CP34="工事合計",$CN34=0),$CU34,IF(AND($CP34="契約保証費",$CN34=0),$CU34,IF(AND($CP34="共通仮設費",$CN34=0),$CN3,IF(AND($CN34=0,$CO34=0),"",$CU34))))))</f>
        <v/>
      </c>
      <c r="AU34" s="278"/>
      <c r="AV34" s="278"/>
      <c r="AW34" s="278"/>
      <c r="AX34" s="278"/>
      <c r="AY34" s="278"/>
      <c r="AZ34" s="278"/>
      <c r="BA34" s="278"/>
      <c r="BB34" s="278"/>
      <c r="BC34" s="278"/>
      <c r="BD34" s="278"/>
      <c r="BE34" s="278"/>
      <c r="BF34" s="203" t="str">
        <f t="shared" si="7"/>
        <v/>
      </c>
      <c r="BG34" s="204"/>
      <c r="BH34" s="202" t="str">
        <f t="shared" si="8"/>
        <v/>
      </c>
      <c r="BI34" s="203"/>
      <c r="BJ34" s="203"/>
      <c r="BK34" s="203"/>
      <c r="BL34" s="203"/>
      <c r="BM34" s="203"/>
      <c r="BN34" s="203"/>
      <c r="BO34" s="203"/>
      <c r="BP34" s="203"/>
      <c r="BQ34" s="203"/>
      <c r="BR34" s="203"/>
      <c r="BS34" s="203"/>
      <c r="BT34" s="203"/>
      <c r="BU34" s="203"/>
      <c r="BV34" s="203"/>
      <c r="BW34" s="203"/>
      <c r="BX34" s="203"/>
      <c r="BY34" s="203"/>
      <c r="BZ34" s="203"/>
      <c r="CA34" s="203"/>
      <c r="CB34" s="203"/>
      <c r="CC34" s="203"/>
      <c r="CD34" s="203"/>
      <c r="CE34" s="203"/>
      <c r="CF34" s="203"/>
      <c r="CG34" s="203"/>
      <c r="CH34" s="204"/>
      <c r="CI34" s="193"/>
      <c r="CJ34" s="193"/>
      <c r="CK34" s="193"/>
      <c r="CL34" s="193"/>
      <c r="CM34" s="193"/>
      <c r="CN34" s="193"/>
      <c r="CO34" s="193"/>
      <c r="CP34" s="193"/>
      <c r="CQ34" s="193"/>
      <c r="CR34" s="194"/>
      <c r="CS34" s="193"/>
      <c r="CT34" s="193"/>
      <c r="CU34" s="193"/>
      <c r="CV34" s="193"/>
      <c r="CW34" s="193"/>
      <c r="CX34" s="193"/>
      <c r="CY34" s="193"/>
      <c r="CZ34" s="193"/>
      <c r="DA34" s="193"/>
      <c r="DB34" s="193"/>
      <c r="DC34" s="193"/>
      <c r="DD34" s="193"/>
    </row>
    <row r="35" spans="2:108" s="199" customFormat="1" ht="23.25" customHeight="1">
      <c r="B35" s="201"/>
      <c r="E35" s="202">
        <f t="shared" si="0"/>
        <v>0</v>
      </c>
      <c r="F35" s="203">
        <f t="shared" si="1"/>
        <v>0</v>
      </c>
      <c r="G35" s="203" t="b">
        <f t="shared" si="2"/>
        <v>0</v>
      </c>
      <c r="H35" s="203" t="b">
        <f t="shared" si="3"/>
        <v>0</v>
      </c>
      <c r="I35" s="203" t="b">
        <f t="shared" si="4"/>
        <v>0</v>
      </c>
      <c r="J35" s="203" t="b">
        <f t="shared" si="5"/>
        <v>0</v>
      </c>
      <c r="K35" s="203"/>
      <c r="L35" s="203"/>
      <c r="M35" s="203"/>
      <c r="N35" s="203"/>
      <c r="O35" s="203"/>
      <c r="P35" s="203"/>
      <c r="Q35" s="203"/>
      <c r="R35" s="203"/>
      <c r="S35" s="203"/>
      <c r="T35" s="203"/>
      <c r="U35" s="203"/>
      <c r="V35" s="203"/>
      <c r="W35" s="203"/>
      <c r="X35" s="203"/>
      <c r="Y35" s="203"/>
      <c r="Z35" s="203"/>
      <c r="AA35" s="203"/>
      <c r="AB35" s="203"/>
      <c r="AC35" s="203"/>
      <c r="AD35" s="203"/>
      <c r="AE35" s="203"/>
      <c r="AF35" s="212"/>
      <c r="AG35" s="203"/>
      <c r="AH35" s="203"/>
      <c r="AI35" s="203"/>
      <c r="AJ35" s="204"/>
      <c r="AK35" s="213"/>
      <c r="AL35" s="203"/>
      <c r="AM35" s="203"/>
      <c r="AN35" s="203"/>
      <c r="AO35" s="214" t="str">
        <f t="shared" si="6"/>
        <v/>
      </c>
      <c r="AP35" s="203"/>
      <c r="AQ35" s="203"/>
      <c r="AR35" s="203"/>
      <c r="AS35" s="204"/>
      <c r="AT35" s="277" t="str">
        <f>IF(AND($CP35="本工事費",$CN35=0),$CU35,IF(AND($CP35="附帯工事費",$CN35=0),$CU35,IF(AND($CP35="工事合計",$CN35=0),$CU35,IF(AND($CP35="契約保証費",$CN35=0),$CU35,IF(AND($CP35="共通仮設費",$CN35=0),$CN3,IF(AND($CN35=0,$CO35=0),"",$CU35))))))</f>
        <v/>
      </c>
      <c r="AU35" s="278"/>
      <c r="AV35" s="278"/>
      <c r="AW35" s="278"/>
      <c r="AX35" s="278"/>
      <c r="AY35" s="278"/>
      <c r="AZ35" s="278"/>
      <c r="BA35" s="278"/>
      <c r="BB35" s="278"/>
      <c r="BC35" s="278"/>
      <c r="BD35" s="278"/>
      <c r="BE35" s="278"/>
      <c r="BF35" s="203" t="str">
        <f t="shared" si="7"/>
        <v/>
      </c>
      <c r="BG35" s="204"/>
      <c r="BH35" s="202" t="str">
        <f t="shared" si="8"/>
        <v/>
      </c>
      <c r="BI35" s="203"/>
      <c r="BJ35" s="203"/>
      <c r="BK35" s="203"/>
      <c r="BL35" s="203"/>
      <c r="BM35" s="203"/>
      <c r="BN35" s="203"/>
      <c r="BO35" s="203"/>
      <c r="BP35" s="203"/>
      <c r="BQ35" s="203"/>
      <c r="BR35" s="203"/>
      <c r="BS35" s="203"/>
      <c r="BT35" s="203"/>
      <c r="BU35" s="203"/>
      <c r="BV35" s="203"/>
      <c r="BW35" s="203"/>
      <c r="BX35" s="203"/>
      <c r="BY35" s="203"/>
      <c r="BZ35" s="203"/>
      <c r="CA35" s="203"/>
      <c r="CB35" s="203"/>
      <c r="CC35" s="203"/>
      <c r="CD35" s="203"/>
      <c r="CE35" s="203"/>
      <c r="CF35" s="203"/>
      <c r="CG35" s="203"/>
      <c r="CH35" s="204"/>
      <c r="CI35" s="193"/>
      <c r="CJ35" s="193"/>
      <c r="CK35" s="193"/>
      <c r="CL35" s="193"/>
      <c r="CM35" s="193"/>
      <c r="CN35" s="193"/>
      <c r="CO35" s="193"/>
      <c r="CP35" s="193"/>
      <c r="CQ35" s="193"/>
      <c r="CR35" s="194"/>
      <c r="CS35" s="193"/>
      <c r="CT35" s="193"/>
      <c r="CU35" s="193"/>
      <c r="CV35" s="193"/>
      <c r="CW35" s="193"/>
      <c r="CX35" s="193"/>
      <c r="CY35" s="193"/>
      <c r="CZ35" s="193"/>
      <c r="DA35" s="193"/>
      <c r="DB35" s="193"/>
      <c r="DC35" s="193"/>
      <c r="DD35" s="193"/>
    </row>
    <row r="36" spans="2:108" s="199" customFormat="1" ht="23.25" customHeight="1">
      <c r="B36" s="201"/>
      <c r="E36" s="202">
        <f t="shared" si="0"/>
        <v>0</v>
      </c>
      <c r="F36" s="203">
        <f t="shared" si="1"/>
        <v>0</v>
      </c>
      <c r="G36" s="203" t="b">
        <f t="shared" si="2"/>
        <v>0</v>
      </c>
      <c r="H36" s="203" t="b">
        <f t="shared" si="3"/>
        <v>0</v>
      </c>
      <c r="I36" s="203" t="b">
        <f t="shared" si="4"/>
        <v>0</v>
      </c>
      <c r="J36" s="203" t="b">
        <f t="shared" si="5"/>
        <v>0</v>
      </c>
      <c r="K36" s="203"/>
      <c r="L36" s="203"/>
      <c r="M36" s="203"/>
      <c r="N36" s="203"/>
      <c r="O36" s="203"/>
      <c r="P36" s="203"/>
      <c r="Q36" s="203"/>
      <c r="R36" s="203"/>
      <c r="S36" s="203"/>
      <c r="T36" s="203"/>
      <c r="U36" s="203"/>
      <c r="V36" s="203"/>
      <c r="W36" s="203"/>
      <c r="X36" s="203"/>
      <c r="Y36" s="203"/>
      <c r="Z36" s="203"/>
      <c r="AA36" s="203"/>
      <c r="AB36" s="203"/>
      <c r="AC36" s="203"/>
      <c r="AD36" s="203"/>
      <c r="AE36" s="203"/>
      <c r="AF36" s="212"/>
      <c r="AG36" s="203"/>
      <c r="AH36" s="203"/>
      <c r="AI36" s="203"/>
      <c r="AJ36" s="204"/>
      <c r="AK36" s="213"/>
      <c r="AL36" s="203"/>
      <c r="AM36" s="203"/>
      <c r="AN36" s="203"/>
      <c r="AO36" s="214" t="str">
        <f t="shared" si="6"/>
        <v/>
      </c>
      <c r="AP36" s="203"/>
      <c r="AQ36" s="203"/>
      <c r="AR36" s="203"/>
      <c r="AS36" s="204"/>
      <c r="AT36" s="277" t="str">
        <f>IF(AND($CP36="本工事費",$CN36=0),$CU36,IF(AND($CP36="附帯工事費",$CN36=0),$CU36,IF(AND($CP36="工事合計",$CN36=0),$CU36,IF(AND($CP36="契約保証費",$CN36=0),$CU36,IF(AND($CP36="共通仮設費",$CN36=0),$CN3,IF(AND($CN36=0,$CO36=0),"",$CU36))))))</f>
        <v/>
      </c>
      <c r="AU36" s="278"/>
      <c r="AV36" s="278"/>
      <c r="AW36" s="278"/>
      <c r="AX36" s="278"/>
      <c r="AY36" s="278"/>
      <c r="AZ36" s="278"/>
      <c r="BA36" s="278"/>
      <c r="BB36" s="278"/>
      <c r="BC36" s="278"/>
      <c r="BD36" s="278"/>
      <c r="BE36" s="278"/>
      <c r="BF36" s="203" t="str">
        <f t="shared" si="7"/>
        <v/>
      </c>
      <c r="BG36" s="204"/>
      <c r="BH36" s="202" t="str">
        <f t="shared" si="8"/>
        <v/>
      </c>
      <c r="BI36" s="203"/>
      <c r="BJ36" s="203"/>
      <c r="BK36" s="203"/>
      <c r="BL36" s="203"/>
      <c r="BM36" s="203"/>
      <c r="BN36" s="203"/>
      <c r="BO36" s="203"/>
      <c r="BP36" s="203"/>
      <c r="BQ36" s="203"/>
      <c r="BR36" s="203"/>
      <c r="BS36" s="203"/>
      <c r="BT36" s="203"/>
      <c r="BU36" s="203"/>
      <c r="BV36" s="203"/>
      <c r="BW36" s="203"/>
      <c r="BX36" s="203"/>
      <c r="BY36" s="203"/>
      <c r="BZ36" s="203"/>
      <c r="CA36" s="203"/>
      <c r="CB36" s="203"/>
      <c r="CC36" s="203"/>
      <c r="CD36" s="203"/>
      <c r="CE36" s="203"/>
      <c r="CF36" s="203"/>
      <c r="CG36" s="203"/>
      <c r="CH36" s="204"/>
      <c r="CI36" s="193"/>
      <c r="CJ36" s="193"/>
      <c r="CK36" s="193"/>
      <c r="CL36" s="193"/>
      <c r="CM36" s="193"/>
      <c r="CN36" s="193"/>
      <c r="CO36" s="193"/>
      <c r="CP36" s="193"/>
      <c r="CQ36" s="193"/>
      <c r="CR36" s="194"/>
      <c r="CS36" s="193"/>
      <c r="CT36" s="193"/>
      <c r="CU36" s="193"/>
      <c r="CV36" s="193"/>
      <c r="CW36" s="193"/>
      <c r="CX36" s="193"/>
      <c r="CY36" s="193"/>
      <c r="CZ36" s="193"/>
      <c r="DA36" s="193"/>
      <c r="DB36" s="193"/>
      <c r="DC36" s="193"/>
      <c r="DD36" s="193"/>
    </row>
    <row r="37" spans="2:108" s="199" customFormat="1" ht="23.25" customHeight="1">
      <c r="B37" s="201"/>
      <c r="E37" s="202">
        <f t="shared" si="0"/>
        <v>0</v>
      </c>
      <c r="F37" s="203">
        <f t="shared" si="1"/>
        <v>0</v>
      </c>
      <c r="G37" s="203" t="b">
        <f t="shared" si="2"/>
        <v>0</v>
      </c>
      <c r="H37" s="203" t="b">
        <f t="shared" si="3"/>
        <v>0</v>
      </c>
      <c r="I37" s="203" t="b">
        <f t="shared" si="4"/>
        <v>0</v>
      </c>
      <c r="J37" s="203" t="b">
        <f t="shared" si="5"/>
        <v>0</v>
      </c>
      <c r="K37" s="203"/>
      <c r="L37" s="203"/>
      <c r="M37" s="203"/>
      <c r="N37" s="203"/>
      <c r="O37" s="203"/>
      <c r="P37" s="203"/>
      <c r="Q37" s="203"/>
      <c r="R37" s="203"/>
      <c r="S37" s="203"/>
      <c r="T37" s="203"/>
      <c r="U37" s="203"/>
      <c r="V37" s="203"/>
      <c r="W37" s="203"/>
      <c r="X37" s="203"/>
      <c r="Y37" s="203"/>
      <c r="Z37" s="203"/>
      <c r="AA37" s="203"/>
      <c r="AB37" s="203"/>
      <c r="AC37" s="203"/>
      <c r="AD37" s="203"/>
      <c r="AE37" s="203"/>
      <c r="AF37" s="212"/>
      <c r="AG37" s="203"/>
      <c r="AH37" s="203"/>
      <c r="AI37" s="203"/>
      <c r="AJ37" s="204"/>
      <c r="AK37" s="213"/>
      <c r="AL37" s="203"/>
      <c r="AM37" s="203"/>
      <c r="AN37" s="203"/>
      <c r="AO37" s="214" t="str">
        <f t="shared" si="6"/>
        <v/>
      </c>
      <c r="AP37" s="203"/>
      <c r="AQ37" s="203"/>
      <c r="AR37" s="203"/>
      <c r="AS37" s="204"/>
      <c r="AT37" s="277" t="str">
        <f>IF(AND($CP37="本工事費",$CN37=0),$CU37,IF(AND($CP37="附帯工事費",$CN37=0),$CU37,IF(AND($CP37="工事合計",$CN37=0),$CU37,IF(AND($CP37="契約保証費",$CN37=0),$CU37,IF(AND($CP37="共通仮設費",$CN37=0),$CN3,IF(AND($CN37=0,$CO37=0),"",$CU37))))))</f>
        <v/>
      </c>
      <c r="AU37" s="278"/>
      <c r="AV37" s="278"/>
      <c r="AW37" s="278"/>
      <c r="AX37" s="278"/>
      <c r="AY37" s="278"/>
      <c r="AZ37" s="278"/>
      <c r="BA37" s="278"/>
      <c r="BB37" s="278"/>
      <c r="BC37" s="278"/>
      <c r="BD37" s="278"/>
      <c r="BE37" s="278"/>
      <c r="BF37" s="203" t="str">
        <f t="shared" si="7"/>
        <v/>
      </c>
      <c r="BG37" s="204"/>
      <c r="BH37" s="202" t="str">
        <f t="shared" si="8"/>
        <v/>
      </c>
      <c r="BI37" s="203"/>
      <c r="BJ37" s="203"/>
      <c r="BK37" s="203"/>
      <c r="BL37" s="203"/>
      <c r="BM37" s="203"/>
      <c r="BN37" s="203"/>
      <c r="BO37" s="203"/>
      <c r="BP37" s="203"/>
      <c r="BQ37" s="203"/>
      <c r="BR37" s="203"/>
      <c r="BS37" s="203"/>
      <c r="BT37" s="203"/>
      <c r="BU37" s="203"/>
      <c r="BV37" s="203"/>
      <c r="BW37" s="203"/>
      <c r="BX37" s="203"/>
      <c r="BY37" s="203"/>
      <c r="BZ37" s="203"/>
      <c r="CA37" s="203"/>
      <c r="CB37" s="203"/>
      <c r="CC37" s="203"/>
      <c r="CD37" s="203"/>
      <c r="CE37" s="203"/>
      <c r="CF37" s="203"/>
      <c r="CG37" s="203"/>
      <c r="CH37" s="204"/>
      <c r="CI37" s="193"/>
      <c r="CJ37" s="193"/>
      <c r="CK37" s="193"/>
      <c r="CL37" s="193"/>
      <c r="CM37" s="193"/>
      <c r="CN37" s="193"/>
      <c r="CO37" s="193"/>
      <c r="CP37" s="193"/>
      <c r="CQ37" s="193"/>
      <c r="CR37" s="194"/>
      <c r="CS37" s="193"/>
      <c r="CT37" s="193"/>
      <c r="CU37" s="193"/>
      <c r="CV37" s="193"/>
      <c r="CW37" s="193"/>
      <c r="CX37" s="193"/>
      <c r="CY37" s="193"/>
      <c r="CZ37" s="193"/>
      <c r="DA37" s="193"/>
      <c r="DB37" s="193"/>
      <c r="DC37" s="193"/>
      <c r="DD37" s="193"/>
    </row>
    <row r="38" spans="2:108"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3"/>
      <c r="P38" s="193"/>
      <c r="Q38" s="193"/>
      <c r="R38" s="193"/>
      <c r="S38" s="193"/>
      <c r="T38" s="193"/>
      <c r="U38" s="193"/>
      <c r="V38" s="193"/>
      <c r="W38" s="193"/>
      <c r="X38" s="193"/>
      <c r="Y38" s="193"/>
      <c r="Z38" s="193"/>
      <c r="AA38" s="193"/>
      <c r="AB38" s="193"/>
      <c r="AC38" s="193"/>
      <c r="AD38" s="193"/>
      <c r="AE38" s="193"/>
      <c r="AF38" s="193"/>
      <c r="AG38" s="193"/>
      <c r="AH38" s="193"/>
      <c r="AI38" s="193"/>
      <c r="AJ38" s="193"/>
      <c r="AK38" s="193"/>
      <c r="AL38" s="193"/>
      <c r="AM38" s="193"/>
      <c r="AN38" s="193"/>
      <c r="AO38" s="193"/>
      <c r="AP38" s="193"/>
      <c r="AQ38" s="193"/>
      <c r="AR38" s="193"/>
      <c r="AS38" s="193"/>
      <c r="AT38" s="193"/>
      <c r="AU38" s="193"/>
      <c r="AV38" s="193"/>
      <c r="AW38" s="193"/>
      <c r="AX38" s="193"/>
      <c r="AY38" s="193"/>
      <c r="AZ38" s="193"/>
      <c r="BA38" s="193"/>
      <c r="BB38" s="193"/>
      <c r="BC38" s="193"/>
      <c r="BD38" s="193"/>
      <c r="BE38" s="193"/>
      <c r="BF38" s="193"/>
      <c r="BG38" s="193"/>
      <c r="BH38" s="193"/>
      <c r="BI38" s="193"/>
      <c r="BJ38" s="193"/>
      <c r="BK38" s="193"/>
      <c r="BL38" s="193"/>
      <c r="BM38" s="193"/>
      <c r="BN38" s="193"/>
      <c r="BO38" s="193"/>
      <c r="BP38" s="193"/>
      <c r="BQ38" s="193"/>
      <c r="BR38" s="193"/>
      <c r="BS38" s="193"/>
      <c r="BT38" s="193"/>
      <c r="BU38" s="193"/>
      <c r="BV38" s="193"/>
      <c r="BW38" s="193"/>
      <c r="BX38" s="193"/>
      <c r="BY38" s="193"/>
      <c r="BZ38" s="193"/>
      <c r="CA38" s="193"/>
      <c r="CB38" s="193"/>
      <c r="CC38" s="193"/>
      <c r="CD38" s="193"/>
      <c r="CE38" s="193"/>
      <c r="CF38" s="193"/>
      <c r="CG38" s="193"/>
      <c r="CH38" s="193"/>
      <c r="CI38" s="193"/>
      <c r="CJ38" s="193"/>
      <c r="CK38" s="193"/>
      <c r="CL38" s="193"/>
    </row>
    <row r="39" spans="2:108">
      <c r="E39" s="193"/>
      <c r="F39" s="193"/>
      <c r="G39" s="193"/>
      <c r="H39" s="193"/>
      <c r="I39" s="193"/>
      <c r="J39" s="193"/>
      <c r="K39" s="193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3"/>
      <c r="AI39" s="193"/>
      <c r="AJ39" s="193"/>
      <c r="AK39" s="193"/>
      <c r="AL39" s="193"/>
      <c r="AM39" s="193"/>
      <c r="AN39" s="193"/>
      <c r="AO39" s="193"/>
      <c r="AP39" s="193"/>
      <c r="AQ39" s="193"/>
      <c r="AR39" s="193"/>
      <c r="AS39" s="193"/>
      <c r="AT39" s="193"/>
      <c r="AU39" s="193"/>
      <c r="AV39" s="193"/>
      <c r="AW39" s="193"/>
      <c r="AX39" s="193"/>
      <c r="AY39" s="193"/>
      <c r="AZ39" s="193"/>
      <c r="BA39" s="193"/>
      <c r="BB39" s="193"/>
      <c r="BC39" s="193"/>
      <c r="BD39" s="193"/>
      <c r="BE39" s="193"/>
      <c r="BF39" s="193"/>
      <c r="BG39" s="193"/>
      <c r="BH39" s="193"/>
      <c r="BI39" s="193"/>
      <c r="BJ39" s="193"/>
      <c r="BK39" s="193"/>
      <c r="BL39" s="193"/>
      <c r="BM39" s="193"/>
      <c r="BN39" s="193"/>
      <c r="BO39" s="193"/>
      <c r="BP39" s="193"/>
      <c r="BQ39" s="193"/>
      <c r="BR39" s="193"/>
      <c r="BS39" s="193"/>
      <c r="BT39" s="193"/>
      <c r="BU39" s="193"/>
      <c r="BV39" s="193"/>
      <c r="BW39" s="193"/>
      <c r="BX39" s="193"/>
      <c r="BY39" s="193"/>
      <c r="BZ39" s="193"/>
      <c r="CA39" s="193"/>
      <c r="CB39" s="193"/>
      <c r="CC39" s="193"/>
      <c r="CD39" s="193"/>
      <c r="CE39" s="193"/>
      <c r="CF39" s="193"/>
      <c r="CG39" s="193"/>
      <c r="CH39" s="193"/>
      <c r="CI39" s="193"/>
      <c r="CJ39" s="193"/>
      <c r="CK39" s="193"/>
      <c r="CL39" s="193"/>
    </row>
    <row r="40" spans="2:108"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193"/>
      <c r="V40" s="193"/>
      <c r="W40" s="193"/>
      <c r="X40" s="193"/>
      <c r="Y40" s="193"/>
      <c r="Z40" s="193"/>
      <c r="AA40" s="193"/>
      <c r="AB40" s="193"/>
      <c r="AC40" s="193"/>
      <c r="AD40" s="193"/>
      <c r="AE40" s="193"/>
      <c r="AF40" s="193"/>
      <c r="AG40" s="193"/>
      <c r="AH40" s="193"/>
      <c r="AI40" s="193"/>
      <c r="AJ40" s="193"/>
      <c r="AK40" s="193"/>
      <c r="AL40" s="193"/>
      <c r="AM40" s="193"/>
      <c r="AN40" s="193"/>
      <c r="AO40" s="193"/>
      <c r="AP40" s="193"/>
      <c r="AQ40" s="193"/>
      <c r="AR40" s="193"/>
      <c r="AS40" s="198" t="s">
        <v>292</v>
      </c>
      <c r="AT40" s="193"/>
      <c r="AU40" s="193"/>
      <c r="AV40" s="193"/>
      <c r="AW40" s="193"/>
      <c r="AX40" s="193"/>
      <c r="AY40" s="193"/>
      <c r="AZ40" s="193"/>
      <c r="BA40" s="193"/>
      <c r="BB40" s="193"/>
      <c r="BC40" s="193"/>
      <c r="BD40" s="193"/>
      <c r="BE40" s="193"/>
      <c r="BF40" s="193"/>
      <c r="BG40" s="193"/>
      <c r="BH40" s="193"/>
      <c r="BI40" s="193"/>
      <c r="BJ40" s="193"/>
      <c r="BK40" s="193"/>
      <c r="BL40" s="193"/>
      <c r="BM40" s="193"/>
      <c r="BN40" s="193"/>
      <c r="BO40" s="193"/>
      <c r="BP40" s="193"/>
      <c r="BQ40" s="193"/>
      <c r="BR40" s="193"/>
      <c r="BS40" s="193"/>
      <c r="BT40" s="193"/>
      <c r="BU40" s="193"/>
      <c r="BV40" s="193"/>
      <c r="BW40" s="193"/>
      <c r="BX40" s="193"/>
      <c r="BY40" s="193"/>
      <c r="BZ40" s="193"/>
      <c r="CA40" s="193"/>
      <c r="CB40" s="193"/>
      <c r="CC40" s="193"/>
      <c r="CD40" s="193"/>
      <c r="CE40" s="193"/>
      <c r="CF40" s="193"/>
      <c r="CG40" s="193"/>
      <c r="CH40" s="193"/>
      <c r="CI40" s="193"/>
      <c r="CJ40" s="193"/>
      <c r="CK40" s="193"/>
      <c r="CL40" s="193"/>
    </row>
    <row r="41" spans="2:108"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  <c r="S41" s="193"/>
      <c r="T41" s="193"/>
      <c r="U41" s="193"/>
      <c r="V41" s="193"/>
      <c r="W41" s="193"/>
      <c r="X41" s="193"/>
      <c r="Y41" s="193"/>
      <c r="Z41" s="193"/>
      <c r="AA41" s="193"/>
      <c r="AB41" s="193"/>
      <c r="AC41" s="193"/>
      <c r="AD41" s="193"/>
      <c r="AE41" s="193"/>
      <c r="AF41" s="193"/>
      <c r="AG41" s="193"/>
      <c r="AH41" s="193"/>
      <c r="AI41" s="193"/>
      <c r="AJ41" s="193"/>
      <c r="AK41" s="193"/>
      <c r="AL41" s="193"/>
      <c r="AM41" s="193"/>
      <c r="AN41" s="193"/>
      <c r="AO41" s="193"/>
      <c r="AP41" s="193"/>
      <c r="AQ41" s="193"/>
      <c r="AR41" s="193"/>
      <c r="AS41" s="198"/>
      <c r="AT41" s="193"/>
      <c r="AU41" s="193"/>
      <c r="AV41" s="193"/>
      <c r="AW41" s="193"/>
      <c r="AX41" s="193"/>
      <c r="AY41" s="193"/>
      <c r="AZ41" s="193"/>
      <c r="BA41" s="193"/>
      <c r="BB41" s="193"/>
      <c r="BC41" s="193"/>
      <c r="BD41" s="193"/>
      <c r="BE41" s="193"/>
      <c r="BF41" s="193"/>
      <c r="BG41" s="193"/>
      <c r="BH41" s="193"/>
      <c r="BI41" s="193"/>
      <c r="BJ41" s="193"/>
      <c r="BK41" s="193"/>
      <c r="BL41" s="193"/>
      <c r="BM41" s="193"/>
      <c r="BN41" s="193"/>
      <c r="BO41" s="193"/>
      <c r="BP41" s="193"/>
      <c r="BQ41" s="193"/>
      <c r="BR41" s="193"/>
      <c r="BS41" s="193"/>
      <c r="BT41" s="193"/>
      <c r="BU41" s="193"/>
      <c r="BV41" s="193"/>
      <c r="BW41" s="193"/>
      <c r="BX41" s="193"/>
      <c r="BY41" s="193"/>
      <c r="BZ41" s="193"/>
      <c r="CA41" s="193"/>
      <c r="CB41" s="193"/>
      <c r="CC41" s="193"/>
      <c r="CD41" s="193"/>
      <c r="CE41" s="193"/>
      <c r="CF41" s="193"/>
      <c r="CG41" s="193"/>
      <c r="CH41" s="193"/>
      <c r="CI41" s="193"/>
      <c r="CJ41" s="193"/>
      <c r="CK41" s="193"/>
      <c r="CL41" s="193"/>
    </row>
    <row r="42" spans="2:108" ht="18" customHeight="1">
      <c r="E42" s="193"/>
      <c r="F42" s="193"/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3"/>
      <c r="W42" s="193"/>
      <c r="X42" s="193"/>
      <c r="Y42" s="193"/>
      <c r="Z42" s="193"/>
      <c r="AA42" s="193"/>
      <c r="AB42" s="193"/>
      <c r="AC42" s="193"/>
      <c r="AD42" s="193"/>
      <c r="AE42" s="193"/>
      <c r="AF42" s="193"/>
      <c r="AG42" s="193"/>
      <c r="AH42" s="193"/>
      <c r="AI42" s="193"/>
      <c r="AJ42" s="193"/>
      <c r="AK42" s="193"/>
      <c r="AL42" s="193"/>
      <c r="AM42" s="193"/>
      <c r="AN42" s="193"/>
      <c r="AO42" s="193"/>
      <c r="AP42" s="193"/>
      <c r="AQ42" s="193"/>
      <c r="AR42" s="193"/>
      <c r="AS42" s="198"/>
      <c r="AT42" s="193"/>
      <c r="AU42" s="193"/>
      <c r="AV42" s="193"/>
      <c r="AW42" s="193"/>
      <c r="AX42" s="193"/>
      <c r="AY42" s="193"/>
      <c r="AZ42" s="193"/>
      <c r="BA42" s="193"/>
      <c r="BB42" s="193"/>
      <c r="BC42" s="193"/>
      <c r="BD42" s="193"/>
      <c r="BE42" s="193"/>
      <c r="BF42" s="193"/>
      <c r="BG42" s="193"/>
      <c r="BH42" s="193"/>
      <c r="BI42" s="193"/>
      <c r="BJ42" s="193"/>
      <c r="BK42" s="193"/>
      <c r="BL42" s="193"/>
      <c r="BM42" s="193"/>
      <c r="BN42" s="193"/>
      <c r="BO42" s="193"/>
      <c r="BP42" s="193"/>
      <c r="BQ42" s="193"/>
      <c r="BR42" s="193"/>
      <c r="BS42" s="193"/>
      <c r="BT42" s="193"/>
      <c r="BU42" s="193"/>
      <c r="BV42" s="193"/>
      <c r="BW42" s="193"/>
      <c r="BX42" s="193"/>
      <c r="BY42" s="193"/>
      <c r="BZ42" s="193"/>
      <c r="CA42" s="193"/>
      <c r="CB42" s="193"/>
      <c r="CC42" s="193"/>
      <c r="CD42" s="193"/>
      <c r="CE42" s="193"/>
      <c r="CF42" s="193"/>
      <c r="CG42" s="193"/>
      <c r="CH42" s="193"/>
      <c r="CI42" s="193"/>
      <c r="CJ42" s="193"/>
      <c r="CK42" s="193"/>
      <c r="CL42" s="193"/>
    </row>
    <row r="43" spans="2:108" ht="18" customHeight="1">
      <c r="E43" s="193"/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3"/>
      <c r="Q43" s="193"/>
      <c r="R43" s="193"/>
      <c r="S43" s="193"/>
      <c r="T43" s="193"/>
      <c r="U43" s="193"/>
      <c r="V43" s="193"/>
      <c r="W43" s="193"/>
      <c r="X43" s="193"/>
      <c r="Y43" s="193"/>
      <c r="Z43" s="193"/>
      <c r="AA43" s="193"/>
      <c r="AB43" s="193"/>
      <c r="AC43" s="193"/>
      <c r="AD43" s="193"/>
      <c r="AE43" s="193"/>
      <c r="AF43" s="193"/>
      <c r="AG43" s="193"/>
      <c r="AH43" s="193"/>
      <c r="AI43" s="193"/>
      <c r="AJ43" s="193"/>
      <c r="AK43" s="193"/>
      <c r="AL43" s="193"/>
      <c r="AM43" s="193"/>
      <c r="AN43" s="193"/>
      <c r="AO43" s="193"/>
      <c r="AP43" s="193"/>
      <c r="AQ43" s="193"/>
      <c r="AR43" s="193"/>
      <c r="AS43" s="198"/>
      <c r="AT43" s="193"/>
      <c r="AU43" s="193"/>
      <c r="AV43" s="193"/>
      <c r="AW43" s="193"/>
      <c r="AX43" s="193"/>
      <c r="AY43" s="193"/>
      <c r="AZ43" s="193"/>
      <c r="BA43" s="193"/>
      <c r="BB43" s="193"/>
      <c r="BC43" s="193"/>
      <c r="BD43" s="193"/>
      <c r="BE43" s="193"/>
      <c r="BF43" s="193"/>
      <c r="BG43" s="193"/>
      <c r="BH43" s="193"/>
      <c r="BI43" s="193"/>
      <c r="BJ43" s="193"/>
      <c r="BK43" s="193"/>
      <c r="BL43" s="193"/>
      <c r="BM43" s="193"/>
      <c r="BN43" s="193"/>
      <c r="BO43" s="193"/>
      <c r="BP43" s="193"/>
      <c r="BQ43" s="193"/>
      <c r="BR43" s="193"/>
      <c r="BS43" s="193"/>
      <c r="BT43" s="193"/>
      <c r="BU43" s="193"/>
      <c r="BV43" s="193"/>
      <c r="BW43" s="193"/>
      <c r="BX43" s="193"/>
      <c r="BY43" s="193"/>
      <c r="BZ43" s="193"/>
      <c r="CA43" s="193"/>
      <c r="CB43" s="193"/>
      <c r="CC43" s="193"/>
      <c r="CD43" s="193"/>
      <c r="CE43" s="193"/>
      <c r="CF43" s="193"/>
      <c r="CG43" s="193"/>
      <c r="CH43" s="193"/>
      <c r="CI43" s="193"/>
      <c r="CJ43" s="193"/>
      <c r="CK43" s="193"/>
      <c r="CL43" s="193"/>
    </row>
    <row r="44" spans="2:108" ht="23.25" customHeight="1">
      <c r="E44" s="280" t="s">
        <v>288</v>
      </c>
      <c r="F44" s="280"/>
      <c r="G44" s="280"/>
      <c r="H44" s="280"/>
      <c r="I44" s="280"/>
      <c r="J44" s="280"/>
      <c r="K44" s="280"/>
      <c r="L44" s="280"/>
      <c r="M44" s="280"/>
      <c r="N44" s="280"/>
      <c r="O44" s="280"/>
      <c r="P44" s="280"/>
      <c r="Q44" s="280"/>
      <c r="R44" s="280"/>
      <c r="S44" s="280"/>
      <c r="T44" s="280"/>
      <c r="U44" s="280"/>
      <c r="V44" s="280"/>
      <c r="W44" s="280"/>
      <c r="X44" s="280"/>
      <c r="Y44" s="280"/>
      <c r="Z44" s="280"/>
      <c r="AA44" s="280"/>
      <c r="AB44" s="280"/>
      <c r="AC44" s="280"/>
      <c r="AD44" s="280"/>
      <c r="AE44" s="280"/>
      <c r="AF44" s="280"/>
      <c r="AG44" s="280"/>
      <c r="AH44" s="280"/>
      <c r="AI44" s="280"/>
      <c r="AJ44" s="280"/>
      <c r="AK44" s="280" t="s">
        <v>289</v>
      </c>
      <c r="AL44" s="280"/>
      <c r="AM44" s="280"/>
      <c r="AN44" s="280"/>
      <c r="AO44" s="280"/>
      <c r="AP44" s="280"/>
      <c r="AQ44" s="280"/>
      <c r="AR44" s="280"/>
      <c r="AS44" s="280"/>
      <c r="AT44" s="280" t="s">
        <v>290</v>
      </c>
      <c r="AU44" s="280"/>
      <c r="AV44" s="280"/>
      <c r="AW44" s="280"/>
      <c r="AX44" s="280"/>
      <c r="AY44" s="280"/>
      <c r="AZ44" s="280"/>
      <c r="BA44" s="280"/>
      <c r="BB44" s="280"/>
      <c r="BC44" s="280"/>
      <c r="BD44" s="280"/>
      <c r="BE44" s="280"/>
      <c r="BF44" s="280"/>
      <c r="BG44" s="280"/>
      <c r="BH44" s="280" t="s">
        <v>261</v>
      </c>
      <c r="BI44" s="280"/>
      <c r="BJ44" s="280"/>
      <c r="BK44" s="280"/>
      <c r="BL44" s="280"/>
      <c r="BM44" s="280"/>
      <c r="BN44" s="280"/>
      <c r="BO44" s="280"/>
      <c r="BP44" s="280"/>
      <c r="BQ44" s="280"/>
      <c r="BR44" s="280"/>
      <c r="BS44" s="280"/>
      <c r="BT44" s="280"/>
      <c r="BU44" s="280"/>
      <c r="BV44" s="280"/>
      <c r="BW44" s="280"/>
      <c r="BX44" s="280"/>
      <c r="BY44" s="280"/>
      <c r="BZ44" s="280"/>
      <c r="CA44" s="280"/>
      <c r="CB44" s="280"/>
      <c r="CC44" s="280"/>
      <c r="CD44" s="280"/>
      <c r="CE44" s="280"/>
      <c r="CF44" s="280"/>
      <c r="CG44" s="280"/>
      <c r="CH44" s="280"/>
      <c r="CI44" s="193"/>
      <c r="CJ44" s="193"/>
      <c r="CK44" s="193"/>
      <c r="CL44" s="193"/>
    </row>
    <row r="45" spans="2:108" ht="23.25" customHeight="1">
      <c r="B45" s="208"/>
      <c r="E45" s="202">
        <f t="shared" ref="E45:E76" si="9">IF(AND($CN45=0,$CO45=0,$CP45="直接工事費")," 本工事費",IF(AND($CN45=0,$CO45=0,$CP45="本工事費")," 本工事費",IF(AND($CN45=0,$CO45=0,$CP45="附帯工事費")," 附帯工事費",IF(AND($CN45=0,$CO45=0,$CP45="工事合計")," 費目合計",IF(AND($CN45=0,$CP45="共通仮設費")," 直接工事費計",IF($CN45&lt;&gt;0,"",$CP45))))))</f>
        <v>0</v>
      </c>
      <c r="F45" s="203">
        <f t="shared" ref="F45:F76" si="10">IF(AND($CN45=1,$CO45=0),$CP45,
IF(AND($CN45=1,$CO45&lt;&gt;0,$CP45="共通仮設費合計"),"共通仮設費計",
IF(AND($CN45=1,$CO45&lt;&gt;0,$CP45="共通仮設費率額"),"共通仮設費(率化)",
IF(AND($CN45=1,$CO45&lt;&gt;0,$CP45="共通仮設費積上合計"),"共通仮設費(積上げ)",
IF(AND($CN45=1,$CO45&lt;&gt;0,$CP45="一般管理費(契約保証費含む)"),"一般管理費等額計",
IF(AND($CN45=1,$CO45&lt;&gt;0),SUBSTITUTE($CP45,"積上","(積上げ)"),
))))))</f>
        <v>0</v>
      </c>
      <c r="G45" s="203" t="b">
        <f t="shared" ref="G45:G76" si="11">IF(AND($CN45=2,$CO45=0),$CP45,
IF(AND($CN45=2,$CO45&lt;&gt;0),SUBSTITUTE($CP45,"積上","(積上げ)")))</f>
        <v>0</v>
      </c>
      <c r="H45" s="203" t="b">
        <f t="shared" ref="H45:H76" si="12">IF(AND($CN45=3,$CO45=0),$CP45,
IF(AND($CN45=3,$CO45&lt;&gt;0),SUBSTITUTE($CP45,"積上","(積上げ)")))</f>
        <v>0</v>
      </c>
      <c r="I45" s="203" t="b">
        <f t="shared" ref="I45:I76" si="13">IF(AND($CN45=4,$CO45=0),$CP45,
IF(AND($CN45=4,$CO45&lt;&gt;0),SUBSTITUTE($CP45,"積上","(積上げ)")))</f>
        <v>0</v>
      </c>
      <c r="J45" s="203" t="b">
        <f t="shared" ref="J45:J76" si="14">IF(AND($CN45=5,$CO45=0),$CP45,
IF(AND($CN45=5,$CO45&lt;&gt;0),SUBSTITUTE($CP45,"積上","(積上げ)")))</f>
        <v>0</v>
      </c>
      <c r="K45" s="203"/>
      <c r="L45" s="203"/>
      <c r="M45" s="203"/>
      <c r="N45" s="203"/>
      <c r="O45" s="203"/>
      <c r="P45" s="203"/>
      <c r="Q45" s="203"/>
      <c r="R45" s="203"/>
      <c r="S45" s="203"/>
      <c r="T45" s="203"/>
      <c r="U45" s="203"/>
      <c r="V45" s="203"/>
      <c r="W45" s="203"/>
      <c r="X45" s="203"/>
      <c r="Y45" s="203"/>
      <c r="Z45" s="203"/>
      <c r="AA45" s="203"/>
      <c r="AB45" s="203"/>
      <c r="AC45" s="203"/>
      <c r="AD45" s="203"/>
      <c r="AE45" s="203"/>
      <c r="AF45" s="212"/>
      <c r="AG45" s="203"/>
      <c r="AH45" s="203"/>
      <c r="AI45" s="203"/>
      <c r="AJ45" s="204"/>
      <c r="AK45" s="213"/>
      <c r="AL45" s="203"/>
      <c r="AM45" s="203"/>
      <c r="AN45" s="203"/>
      <c r="AO45" s="214" t="str">
        <f t="shared" ref="AO45:AO76" si="15">IF(AND(CO45=2,CS45=""),"1式",CR45 &amp; CS45)</f>
        <v/>
      </c>
      <c r="AP45" s="203"/>
      <c r="AQ45" s="203"/>
      <c r="AR45" s="203"/>
      <c r="AS45" s="204"/>
      <c r="AT45" s="277" t="str">
        <f>IF(AND($CP45="本工事費",$CN45=0),$CU45,IF(AND($CP45="附帯工事費",$CN45=0),$CU45,IF(AND($CP45="工事合計",$CN45=0),$CU45,IF(AND($CP45="契約保証費",$CN45=0),$CU45,IF(AND($CP45="共通仮設費",$CN45=0),$CN44,IF(AND($CN45=0,$CO45=0),"",$CU45))))))</f>
        <v/>
      </c>
      <c r="AU45" s="278"/>
      <c r="AV45" s="278"/>
      <c r="AW45" s="278"/>
      <c r="AX45" s="278"/>
      <c r="AY45" s="278"/>
      <c r="AZ45" s="278"/>
      <c r="BA45" s="278"/>
      <c r="BB45" s="278"/>
      <c r="BC45" s="278"/>
      <c r="BD45" s="278"/>
      <c r="BE45" s="278"/>
      <c r="BF45" s="203" t="str">
        <f t="shared" ref="BF45:BF76" si="16">IF(AND($CN45=0,$CP45="本工事費"),"円",IF(AND($CN45=0,$CP45="附帯工事費"),"円",IF(AND($CN45=0,$CP45="工事合計"),"円",IF(AND($CN45=0,$CP45="契約保証費"),"円",IF(AND($CN45=0,$CO45=0),"","円")))))</f>
        <v/>
      </c>
      <c r="BG45" s="204"/>
      <c r="BH45" s="202" t="str">
        <f t="shared" ref="BH45:BH76" si="17">IF(AND($CN45=0,$CO45=0,$CP45="工事合計"),"ｇ＋ｇ’",IF(AND(CV45&lt;=1,OR(CP45="共通仮設費",CP45="共通仮設費合計",CP45="純工事費",CP45="現場管理費",CP45="工事原価",CP45="一般管理費",CP45="一般管理費(契約保証費含む)",CP45="工事価格")),VLOOKUP($CP45,$CO$2:$CQ$9,2,FALSE),IF(AND(CV45&gt;1,OR(CP45="共通仮設費",CP45="共通仮設費合計",CP45="純工事費",CP45="現場管理費",CP45="工事原価",CP45="一般管理費",CP45="一般管理費(契約保証費含む)",CP45="工事価格")),VLOOKUP($CP45,$CO$2:$CQ$9,3,FALSE),"")))</f>
        <v/>
      </c>
      <c r="BI45" s="203"/>
      <c r="BJ45" s="203"/>
      <c r="BK45" s="203"/>
      <c r="BL45" s="203"/>
      <c r="BM45" s="203"/>
      <c r="BN45" s="203"/>
      <c r="BO45" s="203"/>
      <c r="BP45" s="203"/>
      <c r="BQ45" s="203"/>
      <c r="BR45" s="203"/>
      <c r="BS45" s="203"/>
      <c r="BT45" s="203"/>
      <c r="BU45" s="203"/>
      <c r="BV45" s="203"/>
      <c r="BW45" s="203"/>
      <c r="BX45" s="203"/>
      <c r="BY45" s="203"/>
      <c r="BZ45" s="203"/>
      <c r="CA45" s="203"/>
      <c r="CB45" s="203"/>
      <c r="CC45" s="203"/>
      <c r="CD45" s="203"/>
      <c r="CE45" s="203"/>
      <c r="CF45" s="203"/>
      <c r="CG45" s="203"/>
      <c r="CH45" s="204"/>
      <c r="CI45" s="193"/>
      <c r="CJ45" s="193"/>
      <c r="CK45" s="193"/>
      <c r="CL45" s="193"/>
    </row>
    <row r="46" spans="2:108" ht="23.25" customHeight="1">
      <c r="B46" s="208"/>
      <c r="E46" s="202">
        <f t="shared" si="9"/>
        <v>0</v>
      </c>
      <c r="F46" s="203">
        <f t="shared" si="10"/>
        <v>0</v>
      </c>
      <c r="G46" s="203" t="b">
        <f t="shared" si="11"/>
        <v>0</v>
      </c>
      <c r="H46" s="203" t="b">
        <f t="shared" si="12"/>
        <v>0</v>
      </c>
      <c r="I46" s="203" t="b">
        <f t="shared" si="13"/>
        <v>0</v>
      </c>
      <c r="J46" s="203" t="b">
        <f t="shared" si="14"/>
        <v>0</v>
      </c>
      <c r="K46" s="203"/>
      <c r="L46" s="203"/>
      <c r="M46" s="203"/>
      <c r="N46" s="203"/>
      <c r="O46" s="203"/>
      <c r="P46" s="203"/>
      <c r="Q46" s="203"/>
      <c r="R46" s="203"/>
      <c r="S46" s="203"/>
      <c r="T46" s="203"/>
      <c r="U46" s="203"/>
      <c r="V46" s="203"/>
      <c r="W46" s="203"/>
      <c r="X46" s="203"/>
      <c r="Y46" s="203"/>
      <c r="Z46" s="203"/>
      <c r="AA46" s="203"/>
      <c r="AB46" s="203"/>
      <c r="AC46" s="203"/>
      <c r="AD46" s="203"/>
      <c r="AE46" s="203"/>
      <c r="AF46" s="212"/>
      <c r="AG46" s="203"/>
      <c r="AH46" s="203"/>
      <c r="AI46" s="203"/>
      <c r="AJ46" s="204"/>
      <c r="AK46" s="213"/>
      <c r="AL46" s="203"/>
      <c r="AM46" s="203"/>
      <c r="AN46" s="203"/>
      <c r="AO46" s="214" t="str">
        <f t="shared" si="15"/>
        <v/>
      </c>
      <c r="AP46" s="203"/>
      <c r="AQ46" s="203"/>
      <c r="AR46" s="203"/>
      <c r="AS46" s="204"/>
      <c r="AT46" s="277" t="str">
        <f>IF(AND($CP46="本工事費",$CN46=0),$CU46,IF(AND($CP46="附帯工事費",$CN46=0),$CU46,IF(AND($CP46="工事合計",$CN46=0),$CU46,IF(AND($CP46="契約保証費",$CN46=0),$CU46,IF(AND($CP46="共通仮設費",$CN46=0),$CN44,IF(AND($CN46=0,$CO46=0),"",$CU46))))))</f>
        <v/>
      </c>
      <c r="AU46" s="278"/>
      <c r="AV46" s="278"/>
      <c r="AW46" s="278"/>
      <c r="AX46" s="278"/>
      <c r="AY46" s="278"/>
      <c r="AZ46" s="278"/>
      <c r="BA46" s="278"/>
      <c r="BB46" s="278"/>
      <c r="BC46" s="278"/>
      <c r="BD46" s="278"/>
      <c r="BE46" s="278"/>
      <c r="BF46" s="203" t="str">
        <f t="shared" si="16"/>
        <v/>
      </c>
      <c r="BG46" s="204"/>
      <c r="BH46" s="202" t="str">
        <f t="shared" si="17"/>
        <v/>
      </c>
      <c r="BI46" s="203"/>
      <c r="BJ46" s="203"/>
      <c r="BK46" s="203"/>
      <c r="BL46" s="203"/>
      <c r="BM46" s="203"/>
      <c r="BN46" s="203"/>
      <c r="BO46" s="203"/>
      <c r="BP46" s="203"/>
      <c r="BQ46" s="203"/>
      <c r="BR46" s="203"/>
      <c r="BS46" s="203"/>
      <c r="BT46" s="203"/>
      <c r="BU46" s="203"/>
      <c r="BV46" s="203"/>
      <c r="BW46" s="203"/>
      <c r="BX46" s="203"/>
      <c r="BY46" s="203"/>
      <c r="BZ46" s="203"/>
      <c r="CA46" s="203"/>
      <c r="CB46" s="203"/>
      <c r="CC46" s="203"/>
      <c r="CD46" s="203"/>
      <c r="CE46" s="203"/>
      <c r="CF46" s="203"/>
      <c r="CG46" s="203"/>
      <c r="CH46" s="204"/>
      <c r="CI46" s="193"/>
      <c r="CJ46" s="193"/>
      <c r="CK46" s="193"/>
      <c r="CL46" s="193"/>
    </row>
    <row r="47" spans="2:108" ht="23.25" customHeight="1">
      <c r="E47" s="202">
        <f t="shared" si="9"/>
        <v>0</v>
      </c>
      <c r="F47" s="203">
        <f t="shared" si="10"/>
        <v>0</v>
      </c>
      <c r="G47" s="203" t="b">
        <f t="shared" si="11"/>
        <v>0</v>
      </c>
      <c r="H47" s="203" t="b">
        <f t="shared" si="12"/>
        <v>0</v>
      </c>
      <c r="I47" s="203" t="b">
        <f t="shared" si="13"/>
        <v>0</v>
      </c>
      <c r="J47" s="203" t="b">
        <f t="shared" si="14"/>
        <v>0</v>
      </c>
      <c r="K47" s="203"/>
      <c r="L47" s="203"/>
      <c r="M47" s="203"/>
      <c r="N47" s="203"/>
      <c r="O47" s="203"/>
      <c r="P47" s="203"/>
      <c r="Q47" s="203"/>
      <c r="R47" s="203"/>
      <c r="S47" s="203"/>
      <c r="T47" s="203"/>
      <c r="U47" s="203"/>
      <c r="V47" s="203"/>
      <c r="W47" s="203"/>
      <c r="X47" s="203"/>
      <c r="Y47" s="203"/>
      <c r="Z47" s="203"/>
      <c r="AA47" s="203"/>
      <c r="AB47" s="203"/>
      <c r="AC47" s="203"/>
      <c r="AD47" s="203"/>
      <c r="AE47" s="203"/>
      <c r="AF47" s="212"/>
      <c r="AG47" s="203"/>
      <c r="AH47" s="203"/>
      <c r="AI47" s="203"/>
      <c r="AJ47" s="204"/>
      <c r="AK47" s="213"/>
      <c r="AL47" s="203"/>
      <c r="AM47" s="203"/>
      <c r="AN47" s="203"/>
      <c r="AO47" s="214" t="str">
        <f t="shared" si="15"/>
        <v/>
      </c>
      <c r="AP47" s="203"/>
      <c r="AQ47" s="203"/>
      <c r="AR47" s="203"/>
      <c r="AS47" s="204"/>
      <c r="AT47" s="277" t="str">
        <f>IF(AND($CP47="本工事費",$CN47=0),$CU47,IF(AND($CP47="附帯工事費",$CN47=0),$CU47,IF(AND($CP47="工事合計",$CN47=0),$CU47,IF(AND($CP47="契約保証費",$CN47=0),$CU47,IF(AND($CP47="共通仮設費",$CN47=0),$CN44,IF(AND($CN47=0,$CO47=0),"",$CU47))))))</f>
        <v/>
      </c>
      <c r="AU47" s="278"/>
      <c r="AV47" s="278"/>
      <c r="AW47" s="278"/>
      <c r="AX47" s="278"/>
      <c r="AY47" s="278"/>
      <c r="AZ47" s="278"/>
      <c r="BA47" s="278"/>
      <c r="BB47" s="278"/>
      <c r="BC47" s="278"/>
      <c r="BD47" s="278"/>
      <c r="BE47" s="278"/>
      <c r="BF47" s="203" t="str">
        <f t="shared" si="16"/>
        <v/>
      </c>
      <c r="BG47" s="204"/>
      <c r="BH47" s="202" t="str">
        <f t="shared" si="17"/>
        <v/>
      </c>
      <c r="BI47" s="203"/>
      <c r="BJ47" s="203"/>
      <c r="BK47" s="203"/>
      <c r="BL47" s="203"/>
      <c r="BM47" s="203"/>
      <c r="BN47" s="203"/>
      <c r="BO47" s="203"/>
      <c r="BP47" s="203"/>
      <c r="BQ47" s="203"/>
      <c r="BR47" s="203"/>
      <c r="BS47" s="203"/>
      <c r="BT47" s="203"/>
      <c r="BU47" s="203"/>
      <c r="BV47" s="203"/>
      <c r="BW47" s="203"/>
      <c r="BX47" s="203"/>
      <c r="BY47" s="203"/>
      <c r="BZ47" s="203"/>
      <c r="CA47" s="203"/>
      <c r="CB47" s="203"/>
      <c r="CC47" s="203"/>
      <c r="CD47" s="203"/>
      <c r="CE47" s="203"/>
      <c r="CF47" s="203"/>
      <c r="CG47" s="203"/>
      <c r="CH47" s="204"/>
      <c r="CI47" s="193"/>
      <c r="CJ47" s="193"/>
      <c r="CK47" s="193"/>
      <c r="CL47" s="193"/>
    </row>
    <row r="48" spans="2:108" ht="23.25" customHeight="1">
      <c r="E48" s="202">
        <f t="shared" si="9"/>
        <v>0</v>
      </c>
      <c r="F48" s="203">
        <f t="shared" si="10"/>
        <v>0</v>
      </c>
      <c r="G48" s="203" t="b">
        <f t="shared" si="11"/>
        <v>0</v>
      </c>
      <c r="H48" s="203" t="b">
        <f t="shared" si="12"/>
        <v>0</v>
      </c>
      <c r="I48" s="203" t="b">
        <f t="shared" si="13"/>
        <v>0</v>
      </c>
      <c r="J48" s="203" t="b">
        <f t="shared" si="14"/>
        <v>0</v>
      </c>
      <c r="K48" s="203"/>
      <c r="L48" s="203"/>
      <c r="M48" s="203"/>
      <c r="N48" s="203"/>
      <c r="O48" s="203"/>
      <c r="P48" s="203"/>
      <c r="Q48" s="203"/>
      <c r="R48" s="203"/>
      <c r="S48" s="203"/>
      <c r="T48" s="203"/>
      <c r="U48" s="203"/>
      <c r="V48" s="203"/>
      <c r="W48" s="203"/>
      <c r="X48" s="203"/>
      <c r="Y48" s="203"/>
      <c r="Z48" s="203"/>
      <c r="AA48" s="203"/>
      <c r="AB48" s="203"/>
      <c r="AC48" s="203"/>
      <c r="AD48" s="203"/>
      <c r="AE48" s="203"/>
      <c r="AF48" s="212"/>
      <c r="AG48" s="203"/>
      <c r="AH48" s="203"/>
      <c r="AI48" s="203"/>
      <c r="AJ48" s="204"/>
      <c r="AK48" s="213"/>
      <c r="AL48" s="203"/>
      <c r="AM48" s="203"/>
      <c r="AN48" s="203"/>
      <c r="AO48" s="214" t="str">
        <f t="shared" si="15"/>
        <v/>
      </c>
      <c r="AP48" s="203"/>
      <c r="AQ48" s="203"/>
      <c r="AR48" s="203"/>
      <c r="AS48" s="204"/>
      <c r="AT48" s="277" t="str">
        <f>IF(AND($CP48="本工事費",$CN48=0),$CU48,IF(AND($CP48="附帯工事費",$CN48=0),$CU48,IF(AND($CP48="工事合計",$CN48=0),$CU48,IF(AND($CP48="契約保証費",$CN48=0),$CU48,IF(AND($CP48="共通仮設費",$CN48=0),$CN44,IF(AND($CN48=0,$CO48=0),"",$CU48))))))</f>
        <v/>
      </c>
      <c r="AU48" s="278"/>
      <c r="AV48" s="278"/>
      <c r="AW48" s="278"/>
      <c r="AX48" s="278"/>
      <c r="AY48" s="278"/>
      <c r="AZ48" s="278"/>
      <c r="BA48" s="278"/>
      <c r="BB48" s="278"/>
      <c r="BC48" s="278"/>
      <c r="BD48" s="278"/>
      <c r="BE48" s="278"/>
      <c r="BF48" s="203" t="str">
        <f t="shared" si="16"/>
        <v/>
      </c>
      <c r="BG48" s="204"/>
      <c r="BH48" s="202" t="str">
        <f t="shared" si="17"/>
        <v/>
      </c>
      <c r="BI48" s="203"/>
      <c r="BJ48" s="203"/>
      <c r="BK48" s="203"/>
      <c r="BL48" s="203"/>
      <c r="BM48" s="203"/>
      <c r="BN48" s="203"/>
      <c r="BO48" s="203"/>
      <c r="BP48" s="203"/>
      <c r="BQ48" s="203"/>
      <c r="BR48" s="203"/>
      <c r="BS48" s="203"/>
      <c r="BT48" s="203"/>
      <c r="BU48" s="203"/>
      <c r="BV48" s="203"/>
      <c r="BW48" s="203"/>
      <c r="BX48" s="203"/>
      <c r="BY48" s="203"/>
      <c r="BZ48" s="203"/>
      <c r="CA48" s="203"/>
      <c r="CB48" s="203"/>
      <c r="CC48" s="203"/>
      <c r="CD48" s="203"/>
      <c r="CE48" s="203"/>
      <c r="CF48" s="203"/>
      <c r="CG48" s="203"/>
      <c r="CH48" s="204"/>
      <c r="CI48" s="193"/>
      <c r="CJ48" s="193"/>
      <c r="CK48" s="193"/>
      <c r="CL48" s="193"/>
    </row>
    <row r="49" spans="2:108" s="199" customFormat="1" ht="23.25" customHeight="1">
      <c r="B49" s="200"/>
      <c r="E49" s="202">
        <f t="shared" si="9"/>
        <v>0</v>
      </c>
      <c r="F49" s="203">
        <f t="shared" si="10"/>
        <v>0</v>
      </c>
      <c r="G49" s="203" t="b">
        <f t="shared" si="11"/>
        <v>0</v>
      </c>
      <c r="H49" s="203" t="b">
        <f t="shared" si="12"/>
        <v>0</v>
      </c>
      <c r="I49" s="203" t="b">
        <f t="shared" si="13"/>
        <v>0</v>
      </c>
      <c r="J49" s="203" t="b">
        <f t="shared" si="14"/>
        <v>0</v>
      </c>
      <c r="K49" s="203"/>
      <c r="L49" s="203"/>
      <c r="M49" s="203"/>
      <c r="N49" s="203"/>
      <c r="O49" s="203"/>
      <c r="P49" s="203"/>
      <c r="Q49" s="203"/>
      <c r="R49" s="203"/>
      <c r="S49" s="203"/>
      <c r="T49" s="203"/>
      <c r="U49" s="203"/>
      <c r="V49" s="203"/>
      <c r="W49" s="203"/>
      <c r="X49" s="203"/>
      <c r="Y49" s="203"/>
      <c r="Z49" s="203"/>
      <c r="AA49" s="203"/>
      <c r="AB49" s="203"/>
      <c r="AC49" s="203"/>
      <c r="AD49" s="203"/>
      <c r="AE49" s="203"/>
      <c r="AF49" s="212"/>
      <c r="AG49" s="203"/>
      <c r="AH49" s="203"/>
      <c r="AI49" s="203"/>
      <c r="AJ49" s="204"/>
      <c r="AK49" s="213"/>
      <c r="AL49" s="203"/>
      <c r="AM49" s="203"/>
      <c r="AN49" s="203"/>
      <c r="AO49" s="214" t="str">
        <f t="shared" si="15"/>
        <v/>
      </c>
      <c r="AP49" s="203"/>
      <c r="AQ49" s="203"/>
      <c r="AR49" s="203"/>
      <c r="AS49" s="204"/>
      <c r="AT49" s="277" t="str">
        <f>IF(AND($CP49="本工事費",$CN49=0),$CU49,IF(AND($CP49="附帯工事費",$CN49=0),$CU49,IF(AND($CP49="工事合計",$CN49=0),$CU49,IF(AND($CP49="契約保証費",$CN49=0),$CU49,IF(AND($CP49="共通仮設費",$CN49=0),$CN44,IF(AND($CN49=0,$CO49=0),"",$CU49))))))</f>
        <v/>
      </c>
      <c r="AU49" s="278"/>
      <c r="AV49" s="278"/>
      <c r="AW49" s="278"/>
      <c r="AX49" s="278"/>
      <c r="AY49" s="278"/>
      <c r="AZ49" s="278"/>
      <c r="BA49" s="278"/>
      <c r="BB49" s="278"/>
      <c r="BC49" s="278"/>
      <c r="BD49" s="278"/>
      <c r="BE49" s="278"/>
      <c r="BF49" s="203" t="str">
        <f t="shared" si="16"/>
        <v/>
      </c>
      <c r="BG49" s="204"/>
      <c r="BH49" s="202" t="str">
        <f t="shared" si="17"/>
        <v/>
      </c>
      <c r="BI49" s="203"/>
      <c r="BJ49" s="203"/>
      <c r="BK49" s="203"/>
      <c r="BL49" s="203"/>
      <c r="BM49" s="203"/>
      <c r="BN49" s="203"/>
      <c r="BO49" s="203"/>
      <c r="BP49" s="203"/>
      <c r="BQ49" s="203"/>
      <c r="BR49" s="203"/>
      <c r="BS49" s="203"/>
      <c r="BT49" s="203"/>
      <c r="BU49" s="203"/>
      <c r="BV49" s="203"/>
      <c r="BW49" s="203"/>
      <c r="BX49" s="203"/>
      <c r="BY49" s="203"/>
      <c r="BZ49" s="203"/>
      <c r="CA49" s="203"/>
      <c r="CB49" s="203"/>
      <c r="CC49" s="203"/>
      <c r="CD49" s="203"/>
      <c r="CE49" s="203"/>
      <c r="CF49" s="203"/>
      <c r="CG49" s="203"/>
      <c r="CH49" s="204"/>
      <c r="CI49" s="193"/>
      <c r="CJ49" s="193"/>
      <c r="CK49" s="193"/>
      <c r="CL49" s="193"/>
      <c r="CM49" s="193"/>
      <c r="CN49" s="193"/>
      <c r="CO49" s="193"/>
      <c r="CP49" s="193"/>
      <c r="CQ49" s="193"/>
      <c r="CR49" s="194"/>
      <c r="CS49" s="193"/>
      <c r="CT49" s="193"/>
      <c r="CU49" s="193"/>
      <c r="CV49" s="193"/>
      <c r="CW49" s="193"/>
      <c r="CX49" s="193"/>
      <c r="CY49" s="193"/>
      <c r="CZ49" s="193"/>
      <c r="DA49" s="193"/>
      <c r="DB49" s="193"/>
      <c r="DC49" s="193"/>
      <c r="DD49" s="193"/>
    </row>
    <row r="50" spans="2:108" s="199" customFormat="1" ht="23.25" customHeight="1">
      <c r="B50" s="201"/>
      <c r="E50" s="202">
        <f t="shared" si="9"/>
        <v>0</v>
      </c>
      <c r="F50" s="203">
        <f t="shared" si="10"/>
        <v>0</v>
      </c>
      <c r="G50" s="203" t="b">
        <f t="shared" si="11"/>
        <v>0</v>
      </c>
      <c r="H50" s="203" t="b">
        <f t="shared" si="12"/>
        <v>0</v>
      </c>
      <c r="I50" s="203" t="b">
        <f t="shared" si="13"/>
        <v>0</v>
      </c>
      <c r="J50" s="203" t="b">
        <f t="shared" si="14"/>
        <v>0</v>
      </c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3"/>
      <c r="X50" s="203"/>
      <c r="Y50" s="203"/>
      <c r="Z50" s="203"/>
      <c r="AA50" s="203"/>
      <c r="AB50" s="203"/>
      <c r="AC50" s="203"/>
      <c r="AD50" s="203"/>
      <c r="AE50" s="203"/>
      <c r="AF50" s="212"/>
      <c r="AG50" s="203"/>
      <c r="AH50" s="203"/>
      <c r="AI50" s="203"/>
      <c r="AJ50" s="204"/>
      <c r="AK50" s="213"/>
      <c r="AL50" s="203"/>
      <c r="AM50" s="203"/>
      <c r="AN50" s="203"/>
      <c r="AO50" s="214" t="str">
        <f t="shared" si="15"/>
        <v/>
      </c>
      <c r="AP50" s="203"/>
      <c r="AQ50" s="203"/>
      <c r="AR50" s="203"/>
      <c r="AS50" s="204"/>
      <c r="AT50" s="277" t="str">
        <f>IF(AND($CP50="本工事費",$CN50=0),$CU50,IF(AND($CP50="附帯工事費",$CN50=0),$CU50,IF(AND($CP50="工事合計",$CN50=0),$CU50,IF(AND($CP50="契約保証費",$CN50=0),$CU50,IF(AND($CP50="共通仮設費",$CN50=0),$CN44,IF(AND($CN50=0,$CO50=0),"",$CU50))))))</f>
        <v/>
      </c>
      <c r="AU50" s="278"/>
      <c r="AV50" s="278"/>
      <c r="AW50" s="278"/>
      <c r="AX50" s="278"/>
      <c r="AY50" s="278"/>
      <c r="AZ50" s="278"/>
      <c r="BA50" s="278"/>
      <c r="BB50" s="278"/>
      <c r="BC50" s="278"/>
      <c r="BD50" s="278"/>
      <c r="BE50" s="278"/>
      <c r="BF50" s="203" t="str">
        <f t="shared" si="16"/>
        <v/>
      </c>
      <c r="BG50" s="204"/>
      <c r="BH50" s="202" t="str">
        <f t="shared" si="17"/>
        <v/>
      </c>
      <c r="BI50" s="203"/>
      <c r="BJ50" s="203"/>
      <c r="BK50" s="203"/>
      <c r="BL50" s="203"/>
      <c r="BM50" s="203"/>
      <c r="BN50" s="203"/>
      <c r="BO50" s="203"/>
      <c r="BP50" s="203"/>
      <c r="BQ50" s="203"/>
      <c r="BR50" s="203"/>
      <c r="BS50" s="203"/>
      <c r="BT50" s="203"/>
      <c r="BU50" s="203"/>
      <c r="BV50" s="203"/>
      <c r="BW50" s="203"/>
      <c r="BX50" s="203"/>
      <c r="BY50" s="203"/>
      <c r="BZ50" s="203"/>
      <c r="CA50" s="203"/>
      <c r="CB50" s="203"/>
      <c r="CC50" s="203"/>
      <c r="CD50" s="203"/>
      <c r="CE50" s="203"/>
      <c r="CF50" s="203"/>
      <c r="CG50" s="203"/>
      <c r="CH50" s="204"/>
      <c r="CI50" s="193"/>
      <c r="CJ50" s="193"/>
      <c r="CK50" s="193"/>
      <c r="CL50" s="193"/>
      <c r="CM50" s="193"/>
      <c r="CN50" s="193"/>
      <c r="CO50" s="193"/>
      <c r="CP50" s="193"/>
      <c r="CQ50" s="193"/>
      <c r="CR50" s="194"/>
      <c r="CS50" s="193"/>
      <c r="CT50" s="193"/>
      <c r="CU50" s="193"/>
      <c r="CV50" s="193"/>
      <c r="CW50" s="193"/>
      <c r="CX50" s="193"/>
      <c r="CY50" s="193"/>
      <c r="CZ50" s="193"/>
      <c r="DA50" s="193"/>
      <c r="DB50" s="193"/>
      <c r="DC50" s="193"/>
      <c r="DD50" s="193"/>
    </row>
    <row r="51" spans="2:108" s="199" customFormat="1" ht="23.25" customHeight="1">
      <c r="B51" s="201"/>
      <c r="E51" s="202">
        <f t="shared" si="9"/>
        <v>0</v>
      </c>
      <c r="F51" s="203">
        <f t="shared" si="10"/>
        <v>0</v>
      </c>
      <c r="G51" s="203" t="b">
        <f t="shared" si="11"/>
        <v>0</v>
      </c>
      <c r="H51" s="203" t="b">
        <f t="shared" si="12"/>
        <v>0</v>
      </c>
      <c r="I51" s="203" t="b">
        <f t="shared" si="13"/>
        <v>0</v>
      </c>
      <c r="J51" s="203" t="b">
        <f t="shared" si="14"/>
        <v>0</v>
      </c>
      <c r="K51" s="203"/>
      <c r="L51" s="203"/>
      <c r="M51" s="203"/>
      <c r="N51" s="203"/>
      <c r="O51" s="203"/>
      <c r="P51" s="203"/>
      <c r="Q51" s="203"/>
      <c r="R51" s="203"/>
      <c r="S51" s="203"/>
      <c r="T51" s="203"/>
      <c r="U51" s="203"/>
      <c r="V51" s="203"/>
      <c r="W51" s="203"/>
      <c r="X51" s="203"/>
      <c r="Y51" s="203"/>
      <c r="Z51" s="203"/>
      <c r="AA51" s="203"/>
      <c r="AB51" s="203"/>
      <c r="AC51" s="203"/>
      <c r="AD51" s="203"/>
      <c r="AE51" s="203"/>
      <c r="AF51" s="212"/>
      <c r="AG51" s="203"/>
      <c r="AH51" s="203"/>
      <c r="AI51" s="203"/>
      <c r="AJ51" s="204"/>
      <c r="AK51" s="213"/>
      <c r="AL51" s="203"/>
      <c r="AM51" s="203"/>
      <c r="AN51" s="203"/>
      <c r="AO51" s="214" t="str">
        <f t="shared" si="15"/>
        <v/>
      </c>
      <c r="AP51" s="203"/>
      <c r="AQ51" s="203"/>
      <c r="AR51" s="203"/>
      <c r="AS51" s="204"/>
      <c r="AT51" s="277" t="str">
        <f>IF(AND($CP51="本工事費",$CN51=0),$CU51,IF(AND($CP51="附帯工事費",$CN51=0),$CU51,IF(AND($CP51="工事合計",$CN51=0),$CU51,IF(AND($CP51="契約保証費",$CN51=0),$CU51,IF(AND($CP51="共通仮設費",$CN51=0),$CN44,IF(AND($CN51=0,$CO51=0),"",$CU51))))))</f>
        <v/>
      </c>
      <c r="AU51" s="278"/>
      <c r="AV51" s="278"/>
      <c r="AW51" s="278"/>
      <c r="AX51" s="278"/>
      <c r="AY51" s="278"/>
      <c r="AZ51" s="278"/>
      <c r="BA51" s="278"/>
      <c r="BB51" s="278"/>
      <c r="BC51" s="278"/>
      <c r="BD51" s="278"/>
      <c r="BE51" s="278"/>
      <c r="BF51" s="203" t="str">
        <f t="shared" si="16"/>
        <v/>
      </c>
      <c r="BG51" s="204"/>
      <c r="BH51" s="202" t="str">
        <f t="shared" si="17"/>
        <v/>
      </c>
      <c r="BI51" s="203"/>
      <c r="BJ51" s="203"/>
      <c r="BK51" s="203"/>
      <c r="BL51" s="203"/>
      <c r="BM51" s="203"/>
      <c r="BN51" s="203"/>
      <c r="BO51" s="203"/>
      <c r="BP51" s="203"/>
      <c r="BQ51" s="203"/>
      <c r="BR51" s="203"/>
      <c r="BS51" s="203"/>
      <c r="BT51" s="203"/>
      <c r="BU51" s="203"/>
      <c r="BV51" s="203"/>
      <c r="BW51" s="203"/>
      <c r="BX51" s="203"/>
      <c r="BY51" s="203"/>
      <c r="BZ51" s="203"/>
      <c r="CA51" s="203"/>
      <c r="CB51" s="203"/>
      <c r="CC51" s="203"/>
      <c r="CD51" s="203"/>
      <c r="CE51" s="203"/>
      <c r="CF51" s="203"/>
      <c r="CG51" s="203"/>
      <c r="CH51" s="204"/>
      <c r="CI51" s="193"/>
      <c r="CJ51" s="193"/>
      <c r="CK51" s="193"/>
      <c r="CL51" s="193"/>
      <c r="CM51" s="193"/>
      <c r="CN51" s="193"/>
      <c r="CO51" s="193"/>
      <c r="CP51" s="193"/>
      <c r="CQ51" s="193"/>
      <c r="CR51" s="194"/>
      <c r="CS51" s="193"/>
      <c r="CT51" s="193"/>
      <c r="CU51" s="193"/>
      <c r="CV51" s="193"/>
      <c r="CW51" s="193"/>
      <c r="CX51" s="193"/>
      <c r="CY51" s="193"/>
      <c r="CZ51" s="193"/>
      <c r="DA51" s="193"/>
      <c r="DB51" s="193"/>
      <c r="DC51" s="193"/>
      <c r="DD51" s="193"/>
    </row>
    <row r="52" spans="2:108" s="199" customFormat="1" ht="23.25" customHeight="1">
      <c r="B52" s="201"/>
      <c r="E52" s="202">
        <f t="shared" si="9"/>
        <v>0</v>
      </c>
      <c r="F52" s="203">
        <f t="shared" si="10"/>
        <v>0</v>
      </c>
      <c r="G52" s="203" t="b">
        <f t="shared" si="11"/>
        <v>0</v>
      </c>
      <c r="H52" s="203" t="b">
        <f t="shared" si="12"/>
        <v>0</v>
      </c>
      <c r="I52" s="203" t="b">
        <f t="shared" si="13"/>
        <v>0</v>
      </c>
      <c r="J52" s="203" t="b">
        <f t="shared" si="14"/>
        <v>0</v>
      </c>
      <c r="K52" s="203"/>
      <c r="L52" s="203"/>
      <c r="M52" s="203"/>
      <c r="N52" s="203"/>
      <c r="O52" s="203"/>
      <c r="P52" s="203"/>
      <c r="Q52" s="203"/>
      <c r="R52" s="203"/>
      <c r="S52" s="203"/>
      <c r="T52" s="203"/>
      <c r="U52" s="203"/>
      <c r="V52" s="203"/>
      <c r="W52" s="203"/>
      <c r="X52" s="203"/>
      <c r="Y52" s="203"/>
      <c r="Z52" s="203"/>
      <c r="AA52" s="203"/>
      <c r="AB52" s="203"/>
      <c r="AC52" s="203"/>
      <c r="AD52" s="203"/>
      <c r="AE52" s="203"/>
      <c r="AF52" s="212"/>
      <c r="AG52" s="203"/>
      <c r="AH52" s="203"/>
      <c r="AI52" s="203"/>
      <c r="AJ52" s="204"/>
      <c r="AK52" s="213"/>
      <c r="AL52" s="203"/>
      <c r="AM52" s="203"/>
      <c r="AN52" s="203"/>
      <c r="AO52" s="214" t="str">
        <f t="shared" si="15"/>
        <v/>
      </c>
      <c r="AP52" s="203"/>
      <c r="AQ52" s="203"/>
      <c r="AR52" s="203"/>
      <c r="AS52" s="204"/>
      <c r="AT52" s="277" t="str">
        <f>IF(AND($CP52="本工事費",$CN52=0),$CU52,IF(AND($CP52="附帯工事費",$CN52=0),$CU52,IF(AND($CP52="工事合計",$CN52=0),$CU52,IF(AND($CP52="契約保証費",$CN52=0),$CU52,IF(AND($CP52="共通仮設費",$CN52=0),$CN44,IF(AND($CN52=0,$CO52=0),"",$CU52))))))</f>
        <v/>
      </c>
      <c r="AU52" s="278"/>
      <c r="AV52" s="278"/>
      <c r="AW52" s="278"/>
      <c r="AX52" s="278"/>
      <c r="AY52" s="278"/>
      <c r="AZ52" s="278"/>
      <c r="BA52" s="278"/>
      <c r="BB52" s="278"/>
      <c r="BC52" s="278"/>
      <c r="BD52" s="278"/>
      <c r="BE52" s="278"/>
      <c r="BF52" s="203" t="str">
        <f t="shared" si="16"/>
        <v/>
      </c>
      <c r="BG52" s="204"/>
      <c r="BH52" s="202" t="str">
        <f t="shared" si="17"/>
        <v/>
      </c>
      <c r="BI52" s="203"/>
      <c r="BJ52" s="203"/>
      <c r="BK52" s="203"/>
      <c r="BL52" s="203"/>
      <c r="BM52" s="203"/>
      <c r="BN52" s="203"/>
      <c r="BO52" s="203"/>
      <c r="BP52" s="203"/>
      <c r="BQ52" s="203"/>
      <c r="BR52" s="203"/>
      <c r="BS52" s="203"/>
      <c r="BT52" s="203"/>
      <c r="BU52" s="203"/>
      <c r="BV52" s="203"/>
      <c r="BW52" s="203"/>
      <c r="BX52" s="203"/>
      <c r="BY52" s="203"/>
      <c r="BZ52" s="203"/>
      <c r="CA52" s="203"/>
      <c r="CB52" s="203"/>
      <c r="CC52" s="203"/>
      <c r="CD52" s="203"/>
      <c r="CE52" s="203"/>
      <c r="CF52" s="203"/>
      <c r="CG52" s="203"/>
      <c r="CH52" s="204"/>
      <c r="CI52" s="193"/>
      <c r="CJ52" s="193"/>
      <c r="CK52" s="193"/>
      <c r="CL52" s="193"/>
      <c r="CM52" s="193"/>
      <c r="CN52" s="193"/>
      <c r="CO52" s="193"/>
      <c r="CP52" s="193"/>
      <c r="CQ52" s="193"/>
      <c r="CR52" s="194"/>
      <c r="CS52" s="193"/>
      <c r="CT52" s="193"/>
      <c r="CU52" s="193"/>
      <c r="CV52" s="193"/>
      <c r="CW52" s="193"/>
      <c r="CX52" s="193"/>
      <c r="CY52" s="193"/>
      <c r="CZ52" s="193"/>
      <c r="DA52" s="193"/>
      <c r="DB52" s="193"/>
      <c r="DC52" s="193"/>
      <c r="DD52" s="193"/>
    </row>
    <row r="53" spans="2:108" s="199" customFormat="1" ht="23.25" customHeight="1">
      <c r="B53" s="201"/>
      <c r="E53" s="202">
        <f t="shared" si="9"/>
        <v>0</v>
      </c>
      <c r="F53" s="203">
        <f t="shared" si="10"/>
        <v>0</v>
      </c>
      <c r="G53" s="203" t="b">
        <f t="shared" si="11"/>
        <v>0</v>
      </c>
      <c r="H53" s="203" t="b">
        <f t="shared" si="12"/>
        <v>0</v>
      </c>
      <c r="I53" s="203" t="b">
        <f t="shared" si="13"/>
        <v>0</v>
      </c>
      <c r="J53" s="203" t="b">
        <f t="shared" si="14"/>
        <v>0</v>
      </c>
      <c r="K53" s="203"/>
      <c r="L53" s="203"/>
      <c r="M53" s="203"/>
      <c r="N53" s="203"/>
      <c r="O53" s="203"/>
      <c r="P53" s="203"/>
      <c r="Q53" s="203"/>
      <c r="R53" s="203"/>
      <c r="S53" s="203"/>
      <c r="T53" s="203"/>
      <c r="U53" s="203"/>
      <c r="V53" s="203"/>
      <c r="W53" s="203"/>
      <c r="X53" s="203"/>
      <c r="Y53" s="203"/>
      <c r="Z53" s="203"/>
      <c r="AA53" s="203"/>
      <c r="AB53" s="203"/>
      <c r="AC53" s="203"/>
      <c r="AD53" s="203"/>
      <c r="AE53" s="203"/>
      <c r="AF53" s="212"/>
      <c r="AG53" s="203"/>
      <c r="AH53" s="203"/>
      <c r="AI53" s="203"/>
      <c r="AJ53" s="204"/>
      <c r="AK53" s="213"/>
      <c r="AL53" s="203"/>
      <c r="AM53" s="203"/>
      <c r="AN53" s="203"/>
      <c r="AO53" s="214" t="str">
        <f t="shared" si="15"/>
        <v/>
      </c>
      <c r="AP53" s="203"/>
      <c r="AQ53" s="203"/>
      <c r="AR53" s="203"/>
      <c r="AS53" s="204"/>
      <c r="AT53" s="277" t="str">
        <f t="shared" ref="AT53" si="18">IF(AND($CP53="本工事費",$CN53=0),$CU53,IF(AND($CP53="附帯工事費",$CN53=0),$CU53,IF(AND($CP53="工事合計",$CN53=0),$CU53,IF(AND($CP53="契約保証費",$CN53=0),$CU53,IF(AND($CP53="共通仮設費",$CN53=0),$CN44,IF(AND($CN53=0,$CO53=0),"",$CU53))))))</f>
        <v/>
      </c>
      <c r="AU53" s="278"/>
      <c r="AV53" s="278"/>
      <c r="AW53" s="278"/>
      <c r="AX53" s="278"/>
      <c r="AY53" s="278"/>
      <c r="AZ53" s="278"/>
      <c r="BA53" s="278"/>
      <c r="BB53" s="278"/>
      <c r="BC53" s="278"/>
      <c r="BD53" s="278"/>
      <c r="BE53" s="278"/>
      <c r="BF53" s="203" t="str">
        <f t="shared" si="16"/>
        <v/>
      </c>
      <c r="BG53" s="204"/>
      <c r="BH53" s="202" t="str">
        <f t="shared" si="17"/>
        <v/>
      </c>
      <c r="BI53" s="203"/>
      <c r="BJ53" s="203"/>
      <c r="BK53" s="203"/>
      <c r="BL53" s="203"/>
      <c r="BM53" s="203"/>
      <c r="BN53" s="203"/>
      <c r="BO53" s="203"/>
      <c r="BP53" s="203"/>
      <c r="BQ53" s="203"/>
      <c r="BR53" s="203"/>
      <c r="BS53" s="203"/>
      <c r="BT53" s="203"/>
      <c r="BU53" s="203"/>
      <c r="BV53" s="203"/>
      <c r="BW53" s="203"/>
      <c r="BX53" s="203"/>
      <c r="BY53" s="203"/>
      <c r="BZ53" s="203"/>
      <c r="CA53" s="203"/>
      <c r="CB53" s="203"/>
      <c r="CC53" s="203"/>
      <c r="CD53" s="203"/>
      <c r="CE53" s="203"/>
      <c r="CF53" s="203"/>
      <c r="CG53" s="203"/>
      <c r="CH53" s="204"/>
      <c r="CI53" s="193"/>
      <c r="CJ53" s="193"/>
      <c r="CK53" s="193"/>
      <c r="CL53" s="193"/>
      <c r="CM53" s="193"/>
      <c r="CN53" s="193"/>
      <c r="CO53" s="193"/>
      <c r="CP53" s="193"/>
      <c r="CQ53" s="193"/>
      <c r="CR53" s="194"/>
      <c r="CS53" s="193"/>
      <c r="CT53" s="193"/>
      <c r="CU53" s="193"/>
      <c r="CV53" s="193"/>
      <c r="CW53" s="193"/>
      <c r="CX53" s="193"/>
      <c r="CY53" s="193"/>
      <c r="CZ53" s="193"/>
      <c r="DA53" s="193"/>
      <c r="DB53" s="193"/>
      <c r="DC53" s="193"/>
      <c r="DD53" s="193"/>
    </row>
    <row r="54" spans="2:108" s="199" customFormat="1" ht="23.25" customHeight="1">
      <c r="B54" s="201"/>
      <c r="E54" s="202">
        <f t="shared" si="9"/>
        <v>0</v>
      </c>
      <c r="F54" s="203">
        <f t="shared" si="10"/>
        <v>0</v>
      </c>
      <c r="G54" s="203" t="b">
        <f t="shared" si="11"/>
        <v>0</v>
      </c>
      <c r="H54" s="203" t="b">
        <f t="shared" si="12"/>
        <v>0</v>
      </c>
      <c r="I54" s="203" t="b">
        <f t="shared" si="13"/>
        <v>0</v>
      </c>
      <c r="J54" s="203" t="b">
        <f t="shared" si="14"/>
        <v>0</v>
      </c>
      <c r="K54" s="203"/>
      <c r="L54" s="203"/>
      <c r="M54" s="203"/>
      <c r="N54" s="203"/>
      <c r="O54" s="203"/>
      <c r="P54" s="203"/>
      <c r="Q54" s="203"/>
      <c r="R54" s="203"/>
      <c r="S54" s="203"/>
      <c r="T54" s="203"/>
      <c r="U54" s="203"/>
      <c r="V54" s="203"/>
      <c r="W54" s="203"/>
      <c r="X54" s="203"/>
      <c r="Y54" s="203"/>
      <c r="Z54" s="203"/>
      <c r="AA54" s="203"/>
      <c r="AB54" s="203"/>
      <c r="AC54" s="203"/>
      <c r="AD54" s="203"/>
      <c r="AE54" s="203"/>
      <c r="AF54" s="212"/>
      <c r="AG54" s="203"/>
      <c r="AH54" s="203"/>
      <c r="AI54" s="203"/>
      <c r="AJ54" s="204"/>
      <c r="AK54" s="213"/>
      <c r="AL54" s="203"/>
      <c r="AM54" s="203"/>
      <c r="AN54" s="203"/>
      <c r="AO54" s="214" t="str">
        <f t="shared" si="15"/>
        <v/>
      </c>
      <c r="AP54" s="203"/>
      <c r="AQ54" s="203"/>
      <c r="AR54" s="203"/>
      <c r="AS54" s="204"/>
      <c r="AT54" s="277" t="str">
        <f>IF(AND($CP54="本工事費",$CN54=0),$CU54,IF(AND($CP54="附帯工事費",$CN54=0),$CU54,IF(AND($CP54="工事合計",$CN54=0),$CU54,IF(AND($CP54="契約保証費",$CN54=0),$CU54,IF(AND($CP54="共通仮設費",$CN54=0),$CN44,IF(AND($CN54=0,$CO54=0),"",$CU54))))))</f>
        <v/>
      </c>
      <c r="AU54" s="278"/>
      <c r="AV54" s="278"/>
      <c r="AW54" s="278"/>
      <c r="AX54" s="278"/>
      <c r="AY54" s="278"/>
      <c r="AZ54" s="278"/>
      <c r="BA54" s="278"/>
      <c r="BB54" s="278"/>
      <c r="BC54" s="278"/>
      <c r="BD54" s="278"/>
      <c r="BE54" s="278"/>
      <c r="BF54" s="203" t="str">
        <f t="shared" si="16"/>
        <v/>
      </c>
      <c r="BG54" s="204"/>
      <c r="BH54" s="202" t="str">
        <f t="shared" si="17"/>
        <v/>
      </c>
      <c r="BI54" s="203"/>
      <c r="BJ54" s="203"/>
      <c r="BK54" s="203"/>
      <c r="BL54" s="203"/>
      <c r="BM54" s="203"/>
      <c r="BN54" s="203"/>
      <c r="BO54" s="203"/>
      <c r="BP54" s="203"/>
      <c r="BQ54" s="203"/>
      <c r="BR54" s="203"/>
      <c r="BS54" s="203"/>
      <c r="BT54" s="203"/>
      <c r="BU54" s="203"/>
      <c r="BV54" s="203"/>
      <c r="BW54" s="203"/>
      <c r="BX54" s="203"/>
      <c r="BY54" s="203"/>
      <c r="BZ54" s="203"/>
      <c r="CA54" s="203"/>
      <c r="CB54" s="203"/>
      <c r="CC54" s="203"/>
      <c r="CD54" s="203"/>
      <c r="CE54" s="203"/>
      <c r="CF54" s="203"/>
      <c r="CG54" s="203"/>
      <c r="CH54" s="204"/>
      <c r="CI54" s="193"/>
      <c r="CJ54" s="193"/>
      <c r="CK54" s="193"/>
      <c r="CL54" s="193"/>
      <c r="CM54" s="193"/>
      <c r="CN54" s="193"/>
      <c r="CO54" s="193"/>
      <c r="CP54" s="193"/>
      <c r="CQ54" s="193"/>
      <c r="CR54" s="194"/>
      <c r="CS54" s="193"/>
      <c r="CT54" s="193"/>
      <c r="CU54" s="193"/>
      <c r="CV54" s="193"/>
      <c r="CW54" s="193"/>
      <c r="CX54" s="193"/>
      <c r="CY54" s="193"/>
      <c r="CZ54" s="193"/>
      <c r="DA54" s="193"/>
      <c r="DB54" s="193"/>
      <c r="DC54" s="193"/>
      <c r="DD54" s="193"/>
    </row>
    <row r="55" spans="2:108" s="199" customFormat="1" ht="23.25" customHeight="1">
      <c r="B55" s="201"/>
      <c r="E55" s="202">
        <f t="shared" si="9"/>
        <v>0</v>
      </c>
      <c r="F55" s="203">
        <f t="shared" si="10"/>
        <v>0</v>
      </c>
      <c r="G55" s="203" t="b">
        <f t="shared" si="11"/>
        <v>0</v>
      </c>
      <c r="H55" s="203" t="b">
        <f t="shared" si="12"/>
        <v>0</v>
      </c>
      <c r="I55" s="203" t="b">
        <f t="shared" si="13"/>
        <v>0</v>
      </c>
      <c r="J55" s="203" t="b">
        <f t="shared" si="14"/>
        <v>0</v>
      </c>
      <c r="K55" s="203"/>
      <c r="L55" s="203"/>
      <c r="M55" s="203"/>
      <c r="N55" s="203"/>
      <c r="O55" s="203"/>
      <c r="P55" s="203"/>
      <c r="Q55" s="203"/>
      <c r="R55" s="203"/>
      <c r="S55" s="203"/>
      <c r="T55" s="203"/>
      <c r="U55" s="203"/>
      <c r="V55" s="203"/>
      <c r="W55" s="203"/>
      <c r="X55" s="203"/>
      <c r="Y55" s="203"/>
      <c r="Z55" s="203"/>
      <c r="AA55" s="203"/>
      <c r="AB55" s="203"/>
      <c r="AC55" s="203"/>
      <c r="AD55" s="203"/>
      <c r="AE55" s="203"/>
      <c r="AF55" s="212"/>
      <c r="AG55" s="203"/>
      <c r="AH55" s="203"/>
      <c r="AI55" s="203"/>
      <c r="AJ55" s="204"/>
      <c r="AK55" s="213"/>
      <c r="AL55" s="203"/>
      <c r="AM55" s="203"/>
      <c r="AN55" s="203"/>
      <c r="AO55" s="214" t="str">
        <f t="shared" si="15"/>
        <v/>
      </c>
      <c r="AP55" s="203"/>
      <c r="AQ55" s="203"/>
      <c r="AR55" s="203"/>
      <c r="AS55" s="204"/>
      <c r="AT55" s="277" t="str">
        <f>IF(AND($CP55="本工事費",$CN55=0),$CU55,IF(AND($CP55="附帯工事費",$CN55=0),$CU55,IF(AND($CP55="工事合計",$CN55=0),$CU55,IF(AND($CP55="契約保証費",$CN55=0),$CU55,IF(AND($CP55="共通仮設費",$CN55=0),$CN44,IF(AND($CN55=0,$CO55=0),"",$CU55))))))</f>
        <v/>
      </c>
      <c r="AU55" s="278"/>
      <c r="AV55" s="278"/>
      <c r="AW55" s="278"/>
      <c r="AX55" s="278"/>
      <c r="AY55" s="278"/>
      <c r="AZ55" s="278"/>
      <c r="BA55" s="278"/>
      <c r="BB55" s="278"/>
      <c r="BC55" s="278"/>
      <c r="BD55" s="278"/>
      <c r="BE55" s="278"/>
      <c r="BF55" s="203" t="str">
        <f t="shared" si="16"/>
        <v/>
      </c>
      <c r="BG55" s="204"/>
      <c r="BH55" s="202" t="str">
        <f t="shared" si="17"/>
        <v/>
      </c>
      <c r="BI55" s="203"/>
      <c r="BJ55" s="203"/>
      <c r="BK55" s="203"/>
      <c r="BL55" s="203"/>
      <c r="BM55" s="203"/>
      <c r="BN55" s="203"/>
      <c r="BO55" s="203"/>
      <c r="BP55" s="203"/>
      <c r="BQ55" s="203"/>
      <c r="BR55" s="203"/>
      <c r="BS55" s="203"/>
      <c r="BT55" s="203"/>
      <c r="BU55" s="203"/>
      <c r="BV55" s="203"/>
      <c r="BW55" s="203"/>
      <c r="BX55" s="203"/>
      <c r="BY55" s="203"/>
      <c r="BZ55" s="203"/>
      <c r="CA55" s="203"/>
      <c r="CB55" s="203"/>
      <c r="CC55" s="203"/>
      <c r="CD55" s="203"/>
      <c r="CE55" s="203"/>
      <c r="CF55" s="203"/>
      <c r="CG55" s="203"/>
      <c r="CH55" s="204"/>
      <c r="CI55" s="193"/>
      <c r="CJ55" s="193"/>
      <c r="CK55" s="193"/>
      <c r="CL55" s="193"/>
      <c r="CM55" s="193"/>
      <c r="CN55" s="193"/>
      <c r="CO55" s="193"/>
      <c r="CP55" s="193"/>
      <c r="CQ55" s="193"/>
      <c r="CR55" s="194"/>
      <c r="CS55" s="193"/>
      <c r="CT55" s="193"/>
      <c r="CU55" s="193"/>
      <c r="CV55" s="193"/>
      <c r="CW55" s="193"/>
      <c r="CX55" s="193"/>
      <c r="CY55" s="193"/>
      <c r="CZ55" s="193"/>
      <c r="DA55" s="193"/>
      <c r="DB55" s="193"/>
      <c r="DC55" s="193"/>
      <c r="DD55" s="193"/>
    </row>
    <row r="56" spans="2:108" s="199" customFormat="1" ht="23.25" customHeight="1">
      <c r="B56" s="201"/>
      <c r="E56" s="202">
        <f t="shared" si="9"/>
        <v>0</v>
      </c>
      <c r="F56" s="203">
        <f t="shared" si="10"/>
        <v>0</v>
      </c>
      <c r="G56" s="203" t="b">
        <f t="shared" si="11"/>
        <v>0</v>
      </c>
      <c r="H56" s="203" t="b">
        <f t="shared" si="12"/>
        <v>0</v>
      </c>
      <c r="I56" s="203" t="b">
        <f t="shared" si="13"/>
        <v>0</v>
      </c>
      <c r="J56" s="203" t="b">
        <f t="shared" si="14"/>
        <v>0</v>
      </c>
      <c r="K56" s="203"/>
      <c r="L56" s="203"/>
      <c r="M56" s="203"/>
      <c r="N56" s="203"/>
      <c r="O56" s="203"/>
      <c r="P56" s="203"/>
      <c r="Q56" s="203"/>
      <c r="R56" s="203"/>
      <c r="S56" s="203"/>
      <c r="T56" s="203"/>
      <c r="U56" s="203"/>
      <c r="V56" s="203"/>
      <c r="W56" s="203"/>
      <c r="X56" s="203"/>
      <c r="Y56" s="203"/>
      <c r="Z56" s="203"/>
      <c r="AA56" s="203"/>
      <c r="AB56" s="203"/>
      <c r="AC56" s="203"/>
      <c r="AD56" s="203"/>
      <c r="AE56" s="203"/>
      <c r="AF56" s="212"/>
      <c r="AG56" s="203"/>
      <c r="AH56" s="203"/>
      <c r="AI56" s="203"/>
      <c r="AJ56" s="204"/>
      <c r="AK56" s="213"/>
      <c r="AL56" s="203"/>
      <c r="AM56" s="203"/>
      <c r="AN56" s="203"/>
      <c r="AO56" s="214" t="str">
        <f t="shared" si="15"/>
        <v/>
      </c>
      <c r="AP56" s="203"/>
      <c r="AQ56" s="203"/>
      <c r="AR56" s="203"/>
      <c r="AS56" s="204"/>
      <c r="AT56" s="277" t="str">
        <f>IF(AND($CP56="本工事費",$CN56=0),$CU56,IF(AND($CP56="附帯工事費",$CN56=0),$CU56,IF(AND($CP56="工事合計",$CN56=0),$CU56,IF(AND($CP56="契約保証費",$CN56=0),$CU56,IF(AND($CP56="共通仮設費",$CN56=0),$CN44,IF(AND($CN56=0,$CO56=0),"",$CU56))))))</f>
        <v/>
      </c>
      <c r="AU56" s="278"/>
      <c r="AV56" s="278"/>
      <c r="AW56" s="278"/>
      <c r="AX56" s="278"/>
      <c r="AY56" s="278"/>
      <c r="AZ56" s="278"/>
      <c r="BA56" s="278"/>
      <c r="BB56" s="278"/>
      <c r="BC56" s="278"/>
      <c r="BD56" s="278"/>
      <c r="BE56" s="278"/>
      <c r="BF56" s="203" t="str">
        <f t="shared" si="16"/>
        <v/>
      </c>
      <c r="BG56" s="204"/>
      <c r="BH56" s="202" t="str">
        <f t="shared" si="17"/>
        <v/>
      </c>
      <c r="BI56" s="203"/>
      <c r="BJ56" s="203"/>
      <c r="BK56" s="203"/>
      <c r="BL56" s="203"/>
      <c r="BM56" s="203"/>
      <c r="BN56" s="203"/>
      <c r="BO56" s="203"/>
      <c r="BP56" s="203"/>
      <c r="BQ56" s="203"/>
      <c r="BR56" s="203"/>
      <c r="BS56" s="203"/>
      <c r="BT56" s="203"/>
      <c r="BU56" s="203"/>
      <c r="BV56" s="203"/>
      <c r="BW56" s="203"/>
      <c r="BX56" s="203"/>
      <c r="BY56" s="203"/>
      <c r="BZ56" s="203"/>
      <c r="CA56" s="203"/>
      <c r="CB56" s="203"/>
      <c r="CC56" s="203"/>
      <c r="CD56" s="203"/>
      <c r="CE56" s="203"/>
      <c r="CF56" s="203"/>
      <c r="CG56" s="203"/>
      <c r="CH56" s="204"/>
      <c r="CI56" s="193"/>
      <c r="CJ56" s="193"/>
      <c r="CK56" s="193"/>
      <c r="CL56" s="193"/>
      <c r="CM56" s="193"/>
      <c r="CN56" s="193"/>
      <c r="CO56" s="193"/>
      <c r="CP56" s="193"/>
      <c r="CQ56" s="193"/>
      <c r="CR56" s="194"/>
      <c r="CS56" s="193"/>
      <c r="CT56" s="193"/>
      <c r="CU56" s="193"/>
      <c r="CV56" s="193"/>
      <c r="CW56" s="193"/>
      <c r="CX56" s="193"/>
      <c r="CY56" s="193"/>
      <c r="CZ56" s="193"/>
      <c r="DA56" s="193"/>
      <c r="DB56" s="193"/>
      <c r="DC56" s="193"/>
      <c r="DD56" s="193"/>
    </row>
    <row r="57" spans="2:108" s="199" customFormat="1" ht="23.25" customHeight="1">
      <c r="B57" s="201"/>
      <c r="E57" s="202">
        <f t="shared" si="9"/>
        <v>0</v>
      </c>
      <c r="F57" s="203">
        <f t="shared" si="10"/>
        <v>0</v>
      </c>
      <c r="G57" s="203" t="b">
        <f t="shared" si="11"/>
        <v>0</v>
      </c>
      <c r="H57" s="203" t="b">
        <f t="shared" si="12"/>
        <v>0</v>
      </c>
      <c r="I57" s="203" t="b">
        <f t="shared" si="13"/>
        <v>0</v>
      </c>
      <c r="J57" s="203" t="b">
        <f t="shared" si="14"/>
        <v>0</v>
      </c>
      <c r="K57" s="203"/>
      <c r="L57" s="203"/>
      <c r="M57" s="203"/>
      <c r="N57" s="203"/>
      <c r="O57" s="203"/>
      <c r="P57" s="203"/>
      <c r="Q57" s="203"/>
      <c r="R57" s="203"/>
      <c r="S57" s="203"/>
      <c r="T57" s="203"/>
      <c r="U57" s="203"/>
      <c r="V57" s="203"/>
      <c r="W57" s="203"/>
      <c r="X57" s="203"/>
      <c r="Y57" s="203"/>
      <c r="Z57" s="203"/>
      <c r="AA57" s="203"/>
      <c r="AB57" s="203"/>
      <c r="AC57" s="203"/>
      <c r="AD57" s="203"/>
      <c r="AE57" s="203"/>
      <c r="AF57" s="212"/>
      <c r="AG57" s="203"/>
      <c r="AH57" s="203"/>
      <c r="AI57" s="203"/>
      <c r="AJ57" s="204"/>
      <c r="AK57" s="213"/>
      <c r="AL57" s="203"/>
      <c r="AM57" s="203"/>
      <c r="AN57" s="203"/>
      <c r="AO57" s="214" t="str">
        <f t="shared" si="15"/>
        <v/>
      </c>
      <c r="AP57" s="203"/>
      <c r="AQ57" s="203"/>
      <c r="AR57" s="203"/>
      <c r="AS57" s="204"/>
      <c r="AT57" s="277" t="str">
        <f>IF(AND($CP57="本工事費",$CN57=0),$CU57,IF(AND($CP57="附帯工事費",$CN57=0),$CU57,IF(AND($CP57="工事合計",$CN57=0),$CU57,IF(AND($CP57="契約保証費",$CN57=0),$CU57,IF(AND($CP57="共通仮設費",$CN57=0),$CN44,IF(AND($CN57=0,$CO57=0),"",$CU57))))))</f>
        <v/>
      </c>
      <c r="AU57" s="278"/>
      <c r="AV57" s="278"/>
      <c r="AW57" s="278"/>
      <c r="AX57" s="278"/>
      <c r="AY57" s="278"/>
      <c r="AZ57" s="278"/>
      <c r="BA57" s="278"/>
      <c r="BB57" s="278"/>
      <c r="BC57" s="278"/>
      <c r="BD57" s="278"/>
      <c r="BE57" s="278"/>
      <c r="BF57" s="203" t="str">
        <f t="shared" si="16"/>
        <v/>
      </c>
      <c r="BG57" s="204"/>
      <c r="BH57" s="202" t="str">
        <f t="shared" si="17"/>
        <v/>
      </c>
      <c r="BI57" s="203"/>
      <c r="BJ57" s="203"/>
      <c r="BK57" s="203"/>
      <c r="BL57" s="203"/>
      <c r="BM57" s="203"/>
      <c r="BN57" s="203"/>
      <c r="BO57" s="203"/>
      <c r="BP57" s="203"/>
      <c r="BQ57" s="203"/>
      <c r="BR57" s="203"/>
      <c r="BS57" s="203"/>
      <c r="BT57" s="203"/>
      <c r="BU57" s="203"/>
      <c r="BV57" s="203"/>
      <c r="BW57" s="203"/>
      <c r="BX57" s="203"/>
      <c r="BY57" s="203"/>
      <c r="BZ57" s="203"/>
      <c r="CA57" s="203"/>
      <c r="CB57" s="203"/>
      <c r="CC57" s="203"/>
      <c r="CD57" s="203"/>
      <c r="CE57" s="203"/>
      <c r="CF57" s="203"/>
      <c r="CG57" s="203"/>
      <c r="CH57" s="204"/>
      <c r="CI57" s="193"/>
      <c r="CJ57" s="193"/>
      <c r="CK57" s="193"/>
      <c r="CL57" s="193"/>
      <c r="CM57" s="193"/>
      <c r="CN57" s="193"/>
      <c r="CO57" s="193"/>
      <c r="CP57" s="193"/>
      <c r="CQ57" s="193"/>
      <c r="CR57" s="194"/>
      <c r="CS57" s="193"/>
      <c r="CT57" s="193"/>
      <c r="CU57" s="193"/>
      <c r="CV57" s="193"/>
      <c r="CW57" s="193"/>
      <c r="CX57" s="193"/>
      <c r="CY57" s="193"/>
      <c r="CZ57" s="193"/>
      <c r="DA57" s="193"/>
      <c r="DB57" s="193"/>
      <c r="DC57" s="193"/>
      <c r="DD57" s="193"/>
    </row>
    <row r="58" spans="2:108" s="199" customFormat="1" ht="23.25" customHeight="1">
      <c r="B58" s="201"/>
      <c r="E58" s="202">
        <f t="shared" si="9"/>
        <v>0</v>
      </c>
      <c r="F58" s="203">
        <f t="shared" si="10"/>
        <v>0</v>
      </c>
      <c r="G58" s="203" t="b">
        <f t="shared" si="11"/>
        <v>0</v>
      </c>
      <c r="H58" s="203" t="b">
        <f t="shared" si="12"/>
        <v>0</v>
      </c>
      <c r="I58" s="203" t="b">
        <f t="shared" si="13"/>
        <v>0</v>
      </c>
      <c r="J58" s="203" t="b">
        <f t="shared" si="14"/>
        <v>0</v>
      </c>
      <c r="K58" s="203"/>
      <c r="L58" s="203"/>
      <c r="M58" s="203"/>
      <c r="N58" s="203"/>
      <c r="O58" s="203"/>
      <c r="P58" s="203"/>
      <c r="Q58" s="203"/>
      <c r="R58" s="203"/>
      <c r="S58" s="203"/>
      <c r="T58" s="203"/>
      <c r="U58" s="203"/>
      <c r="V58" s="203"/>
      <c r="W58" s="203"/>
      <c r="X58" s="203"/>
      <c r="Y58" s="203"/>
      <c r="Z58" s="203"/>
      <c r="AA58" s="203"/>
      <c r="AB58" s="203"/>
      <c r="AC58" s="203"/>
      <c r="AD58" s="203"/>
      <c r="AE58" s="203"/>
      <c r="AF58" s="212"/>
      <c r="AG58" s="203"/>
      <c r="AH58" s="203"/>
      <c r="AI58" s="203"/>
      <c r="AJ58" s="204"/>
      <c r="AK58" s="213"/>
      <c r="AL58" s="203"/>
      <c r="AM58" s="203"/>
      <c r="AN58" s="203"/>
      <c r="AO58" s="214" t="str">
        <f t="shared" si="15"/>
        <v/>
      </c>
      <c r="AP58" s="203"/>
      <c r="AQ58" s="203"/>
      <c r="AR58" s="203"/>
      <c r="AS58" s="204"/>
      <c r="AT58" s="277" t="str">
        <f>IF(AND($CP58="本工事費",$CN58=0),$CU58,IF(AND($CP58="附帯工事費",$CN58=0),$CU58,IF(AND($CP58="工事合計",$CN58=0),$CU58,IF(AND($CP58="契約保証費",$CN58=0),$CU58,IF(AND($CP58="共通仮設費",$CN58=0),$CN44,IF(AND($CN58=0,$CO58=0),"",$CU58))))))</f>
        <v/>
      </c>
      <c r="AU58" s="278"/>
      <c r="AV58" s="278"/>
      <c r="AW58" s="278"/>
      <c r="AX58" s="278"/>
      <c r="AY58" s="278"/>
      <c r="AZ58" s="278"/>
      <c r="BA58" s="278"/>
      <c r="BB58" s="278"/>
      <c r="BC58" s="278"/>
      <c r="BD58" s="278"/>
      <c r="BE58" s="278"/>
      <c r="BF58" s="203" t="str">
        <f t="shared" si="16"/>
        <v/>
      </c>
      <c r="BG58" s="204"/>
      <c r="BH58" s="202" t="str">
        <f t="shared" si="17"/>
        <v/>
      </c>
      <c r="BI58" s="203"/>
      <c r="BJ58" s="203"/>
      <c r="BK58" s="203"/>
      <c r="BL58" s="203"/>
      <c r="BM58" s="203"/>
      <c r="BN58" s="203"/>
      <c r="BO58" s="203"/>
      <c r="BP58" s="203"/>
      <c r="BQ58" s="203"/>
      <c r="BR58" s="203"/>
      <c r="BS58" s="203"/>
      <c r="BT58" s="203"/>
      <c r="BU58" s="203"/>
      <c r="BV58" s="203"/>
      <c r="BW58" s="203"/>
      <c r="BX58" s="203"/>
      <c r="BY58" s="203"/>
      <c r="BZ58" s="203"/>
      <c r="CA58" s="203"/>
      <c r="CB58" s="203"/>
      <c r="CC58" s="203"/>
      <c r="CD58" s="203"/>
      <c r="CE58" s="203"/>
      <c r="CF58" s="203"/>
      <c r="CG58" s="203"/>
      <c r="CH58" s="204"/>
      <c r="CI58" s="193"/>
      <c r="CJ58" s="193"/>
      <c r="CK58" s="193"/>
      <c r="CL58" s="193"/>
      <c r="CM58" s="193"/>
      <c r="CN58" s="193"/>
      <c r="CO58" s="193"/>
      <c r="CP58" s="193"/>
      <c r="CQ58" s="193"/>
      <c r="CR58" s="194"/>
      <c r="CS58" s="193"/>
      <c r="CT58" s="193"/>
      <c r="CU58" s="193"/>
      <c r="CV58" s="193"/>
      <c r="CW58" s="193"/>
      <c r="CX58" s="193"/>
      <c r="CY58" s="193"/>
      <c r="CZ58" s="193"/>
      <c r="DA58" s="193"/>
      <c r="DB58" s="193"/>
      <c r="DC58" s="193"/>
      <c r="DD58" s="193"/>
    </row>
    <row r="59" spans="2:108" s="199" customFormat="1" ht="23.25" customHeight="1">
      <c r="B59" s="201"/>
      <c r="E59" s="202">
        <f t="shared" si="9"/>
        <v>0</v>
      </c>
      <c r="F59" s="203">
        <f t="shared" si="10"/>
        <v>0</v>
      </c>
      <c r="G59" s="203" t="b">
        <f t="shared" si="11"/>
        <v>0</v>
      </c>
      <c r="H59" s="203" t="b">
        <f t="shared" si="12"/>
        <v>0</v>
      </c>
      <c r="I59" s="203" t="b">
        <f t="shared" si="13"/>
        <v>0</v>
      </c>
      <c r="J59" s="203" t="b">
        <f t="shared" si="14"/>
        <v>0</v>
      </c>
      <c r="K59" s="203"/>
      <c r="L59" s="203"/>
      <c r="M59" s="203"/>
      <c r="N59" s="203"/>
      <c r="O59" s="203"/>
      <c r="P59" s="203"/>
      <c r="Q59" s="203"/>
      <c r="R59" s="203"/>
      <c r="S59" s="203"/>
      <c r="T59" s="203"/>
      <c r="U59" s="203"/>
      <c r="V59" s="203"/>
      <c r="W59" s="203"/>
      <c r="X59" s="203"/>
      <c r="Y59" s="203"/>
      <c r="Z59" s="203"/>
      <c r="AA59" s="203"/>
      <c r="AB59" s="203"/>
      <c r="AC59" s="203"/>
      <c r="AD59" s="203"/>
      <c r="AE59" s="203"/>
      <c r="AF59" s="212"/>
      <c r="AG59" s="203"/>
      <c r="AH59" s="203"/>
      <c r="AI59" s="203"/>
      <c r="AJ59" s="204"/>
      <c r="AK59" s="213"/>
      <c r="AL59" s="203"/>
      <c r="AM59" s="203"/>
      <c r="AN59" s="203"/>
      <c r="AO59" s="214" t="str">
        <f t="shared" si="15"/>
        <v/>
      </c>
      <c r="AP59" s="203"/>
      <c r="AQ59" s="203"/>
      <c r="AR59" s="203"/>
      <c r="AS59" s="204"/>
      <c r="AT59" s="277" t="str">
        <f>IF(AND($CP59="本工事費",$CN59=0),$CU59,IF(AND($CP59="附帯工事費",$CN59=0),$CU59,IF(AND($CP59="工事合計",$CN59=0),$CU59,IF(AND($CP59="契約保証費",$CN59=0),$CU59,IF(AND($CP59="共通仮設費",$CN59=0),$CN44,IF(AND($CN59=0,$CO59=0),"",$CU59))))))</f>
        <v/>
      </c>
      <c r="AU59" s="278"/>
      <c r="AV59" s="278"/>
      <c r="AW59" s="278"/>
      <c r="AX59" s="278"/>
      <c r="AY59" s="278"/>
      <c r="AZ59" s="278"/>
      <c r="BA59" s="278"/>
      <c r="BB59" s="278"/>
      <c r="BC59" s="278"/>
      <c r="BD59" s="278"/>
      <c r="BE59" s="278"/>
      <c r="BF59" s="203" t="str">
        <f t="shared" si="16"/>
        <v/>
      </c>
      <c r="BG59" s="204"/>
      <c r="BH59" s="202" t="str">
        <f t="shared" si="17"/>
        <v/>
      </c>
      <c r="BI59" s="203"/>
      <c r="BJ59" s="203"/>
      <c r="BK59" s="203"/>
      <c r="BL59" s="203"/>
      <c r="BM59" s="203"/>
      <c r="BN59" s="203"/>
      <c r="BO59" s="203"/>
      <c r="BP59" s="203"/>
      <c r="BQ59" s="203"/>
      <c r="BR59" s="203"/>
      <c r="BS59" s="203"/>
      <c r="BT59" s="203"/>
      <c r="BU59" s="203"/>
      <c r="BV59" s="203"/>
      <c r="BW59" s="203"/>
      <c r="BX59" s="203"/>
      <c r="BY59" s="203"/>
      <c r="BZ59" s="203"/>
      <c r="CA59" s="203"/>
      <c r="CB59" s="203"/>
      <c r="CC59" s="203"/>
      <c r="CD59" s="203"/>
      <c r="CE59" s="203"/>
      <c r="CF59" s="203"/>
      <c r="CG59" s="203"/>
      <c r="CH59" s="204"/>
      <c r="CI59" s="193"/>
      <c r="CJ59" s="193"/>
      <c r="CK59" s="193"/>
      <c r="CL59" s="193"/>
      <c r="CM59" s="193"/>
      <c r="CN59" s="193"/>
      <c r="CO59" s="193"/>
      <c r="CP59" s="193"/>
      <c r="CQ59" s="193"/>
      <c r="CR59" s="194"/>
      <c r="CS59" s="193"/>
      <c r="CT59" s="193"/>
      <c r="CU59" s="193"/>
      <c r="CV59" s="193"/>
      <c r="CW59" s="193"/>
      <c r="CX59" s="193"/>
      <c r="CY59" s="193"/>
      <c r="CZ59" s="193"/>
      <c r="DA59" s="193"/>
      <c r="DB59" s="193"/>
      <c r="DC59" s="193"/>
      <c r="DD59" s="193"/>
    </row>
    <row r="60" spans="2:108" s="199" customFormat="1" ht="23.25" customHeight="1">
      <c r="B60" s="201"/>
      <c r="E60" s="202">
        <f t="shared" si="9"/>
        <v>0</v>
      </c>
      <c r="F60" s="203">
        <f t="shared" si="10"/>
        <v>0</v>
      </c>
      <c r="G60" s="203" t="b">
        <f t="shared" si="11"/>
        <v>0</v>
      </c>
      <c r="H60" s="203" t="b">
        <f t="shared" si="12"/>
        <v>0</v>
      </c>
      <c r="I60" s="203" t="b">
        <f t="shared" si="13"/>
        <v>0</v>
      </c>
      <c r="J60" s="203" t="b">
        <f t="shared" si="14"/>
        <v>0</v>
      </c>
      <c r="K60" s="203"/>
      <c r="L60" s="203"/>
      <c r="M60" s="203"/>
      <c r="N60" s="203"/>
      <c r="O60" s="203"/>
      <c r="P60" s="203"/>
      <c r="Q60" s="203"/>
      <c r="R60" s="203"/>
      <c r="S60" s="203"/>
      <c r="T60" s="203"/>
      <c r="U60" s="203"/>
      <c r="V60" s="203"/>
      <c r="W60" s="203"/>
      <c r="X60" s="203"/>
      <c r="Y60" s="203"/>
      <c r="Z60" s="203"/>
      <c r="AA60" s="203"/>
      <c r="AB60" s="203"/>
      <c r="AC60" s="203"/>
      <c r="AD60" s="203"/>
      <c r="AE60" s="203"/>
      <c r="AF60" s="212"/>
      <c r="AG60" s="203"/>
      <c r="AH60" s="203"/>
      <c r="AI60" s="203"/>
      <c r="AJ60" s="204"/>
      <c r="AK60" s="213"/>
      <c r="AL60" s="203"/>
      <c r="AM60" s="203"/>
      <c r="AN60" s="203"/>
      <c r="AO60" s="214" t="str">
        <f t="shared" si="15"/>
        <v/>
      </c>
      <c r="AP60" s="203"/>
      <c r="AQ60" s="203"/>
      <c r="AR60" s="203"/>
      <c r="AS60" s="204"/>
      <c r="AT60" s="277" t="str">
        <f>IF(AND($CP60="本工事費",$CN60=0),$CU60,IF(AND($CP60="附帯工事費",$CN60=0),$CU60,IF(AND($CP60="工事合計",$CN60=0),$CU60,IF(AND($CP60="契約保証費",$CN60=0),$CU60,IF(AND($CP60="共通仮設費",$CN60=0),$CN44,IF(AND($CN60=0,$CO60=0),"",$CU60))))))</f>
        <v/>
      </c>
      <c r="AU60" s="278"/>
      <c r="AV60" s="278"/>
      <c r="AW60" s="278"/>
      <c r="AX60" s="278"/>
      <c r="AY60" s="278"/>
      <c r="AZ60" s="278"/>
      <c r="BA60" s="278"/>
      <c r="BB60" s="278"/>
      <c r="BC60" s="278"/>
      <c r="BD60" s="278"/>
      <c r="BE60" s="278"/>
      <c r="BF60" s="203" t="str">
        <f t="shared" si="16"/>
        <v/>
      </c>
      <c r="BG60" s="204"/>
      <c r="BH60" s="202" t="str">
        <f t="shared" si="17"/>
        <v/>
      </c>
      <c r="BI60" s="203"/>
      <c r="BJ60" s="203"/>
      <c r="BK60" s="203"/>
      <c r="BL60" s="203"/>
      <c r="BM60" s="203"/>
      <c r="BN60" s="203"/>
      <c r="BO60" s="203"/>
      <c r="BP60" s="203"/>
      <c r="BQ60" s="203"/>
      <c r="BR60" s="203"/>
      <c r="BS60" s="203"/>
      <c r="BT60" s="203"/>
      <c r="BU60" s="203"/>
      <c r="BV60" s="203"/>
      <c r="BW60" s="203"/>
      <c r="BX60" s="203"/>
      <c r="BY60" s="203"/>
      <c r="BZ60" s="203"/>
      <c r="CA60" s="203"/>
      <c r="CB60" s="203"/>
      <c r="CC60" s="203"/>
      <c r="CD60" s="203"/>
      <c r="CE60" s="203"/>
      <c r="CF60" s="203"/>
      <c r="CG60" s="203"/>
      <c r="CH60" s="204"/>
      <c r="CI60" s="193"/>
      <c r="CJ60" s="193"/>
      <c r="CK60" s="193"/>
      <c r="CL60" s="193"/>
      <c r="CM60" s="193"/>
      <c r="CN60" s="193"/>
      <c r="CO60" s="193"/>
      <c r="CP60" s="193"/>
      <c r="CQ60" s="193"/>
      <c r="CR60" s="194"/>
      <c r="CS60" s="193"/>
      <c r="CT60" s="193"/>
      <c r="CU60" s="193"/>
      <c r="CV60" s="193"/>
      <c r="CW60" s="193"/>
      <c r="CX60" s="193"/>
      <c r="CY60" s="193"/>
      <c r="CZ60" s="193"/>
      <c r="DA60" s="193"/>
      <c r="DB60" s="193"/>
      <c r="DC60" s="193"/>
      <c r="DD60" s="193"/>
    </row>
    <row r="61" spans="2:108" s="199" customFormat="1" ht="23.25" customHeight="1">
      <c r="B61" s="201"/>
      <c r="E61" s="202">
        <f t="shared" si="9"/>
        <v>0</v>
      </c>
      <c r="F61" s="203">
        <f t="shared" si="10"/>
        <v>0</v>
      </c>
      <c r="G61" s="203" t="b">
        <f t="shared" si="11"/>
        <v>0</v>
      </c>
      <c r="H61" s="203" t="b">
        <f t="shared" si="12"/>
        <v>0</v>
      </c>
      <c r="I61" s="203" t="b">
        <f t="shared" si="13"/>
        <v>0</v>
      </c>
      <c r="J61" s="203" t="b">
        <f t="shared" si="14"/>
        <v>0</v>
      </c>
      <c r="K61" s="203"/>
      <c r="L61" s="203"/>
      <c r="M61" s="203"/>
      <c r="N61" s="203"/>
      <c r="O61" s="203"/>
      <c r="P61" s="203"/>
      <c r="Q61" s="203"/>
      <c r="R61" s="203"/>
      <c r="S61" s="203"/>
      <c r="T61" s="203"/>
      <c r="U61" s="203"/>
      <c r="V61" s="203"/>
      <c r="W61" s="203"/>
      <c r="X61" s="203"/>
      <c r="Y61" s="203"/>
      <c r="Z61" s="203"/>
      <c r="AA61" s="203"/>
      <c r="AB61" s="203"/>
      <c r="AC61" s="203"/>
      <c r="AD61" s="203"/>
      <c r="AE61" s="203"/>
      <c r="AF61" s="212"/>
      <c r="AG61" s="203"/>
      <c r="AH61" s="203"/>
      <c r="AI61" s="203"/>
      <c r="AJ61" s="204"/>
      <c r="AK61" s="213"/>
      <c r="AL61" s="203"/>
      <c r="AM61" s="203"/>
      <c r="AN61" s="203"/>
      <c r="AO61" s="214" t="str">
        <f t="shared" si="15"/>
        <v/>
      </c>
      <c r="AP61" s="203"/>
      <c r="AQ61" s="203"/>
      <c r="AR61" s="203"/>
      <c r="AS61" s="204"/>
      <c r="AT61" s="277" t="str">
        <f>IF(AND($CP61="本工事費",$CN61=0),$CU61,IF(AND($CP61="附帯工事費",$CN61=0),$CU61,IF(AND($CP61="工事合計",$CN61=0),$CU61,IF(AND($CP61="契約保証費",$CN61=0),$CU61,IF(AND($CP61="共通仮設費",$CN61=0),$CN44,IF(AND($CN61=0,$CO61=0),"",$CU61))))))</f>
        <v/>
      </c>
      <c r="AU61" s="278"/>
      <c r="AV61" s="278"/>
      <c r="AW61" s="278"/>
      <c r="AX61" s="278"/>
      <c r="AY61" s="278"/>
      <c r="AZ61" s="278"/>
      <c r="BA61" s="278"/>
      <c r="BB61" s="278"/>
      <c r="BC61" s="278"/>
      <c r="BD61" s="278"/>
      <c r="BE61" s="278"/>
      <c r="BF61" s="203" t="str">
        <f t="shared" si="16"/>
        <v/>
      </c>
      <c r="BG61" s="204"/>
      <c r="BH61" s="202" t="str">
        <f t="shared" si="17"/>
        <v/>
      </c>
      <c r="BI61" s="203"/>
      <c r="BJ61" s="203"/>
      <c r="BK61" s="203"/>
      <c r="BL61" s="203"/>
      <c r="BM61" s="203"/>
      <c r="BN61" s="203"/>
      <c r="BO61" s="203"/>
      <c r="BP61" s="203"/>
      <c r="BQ61" s="203"/>
      <c r="BR61" s="203"/>
      <c r="BS61" s="203"/>
      <c r="BT61" s="203"/>
      <c r="BU61" s="203"/>
      <c r="BV61" s="203"/>
      <c r="BW61" s="203"/>
      <c r="BX61" s="203"/>
      <c r="BY61" s="203"/>
      <c r="BZ61" s="203"/>
      <c r="CA61" s="203"/>
      <c r="CB61" s="203"/>
      <c r="CC61" s="203"/>
      <c r="CD61" s="203"/>
      <c r="CE61" s="203"/>
      <c r="CF61" s="203"/>
      <c r="CG61" s="203"/>
      <c r="CH61" s="204"/>
      <c r="CI61" s="193"/>
      <c r="CJ61" s="193"/>
      <c r="CK61" s="193"/>
      <c r="CL61" s="193"/>
      <c r="CM61" s="193"/>
      <c r="CN61" s="193"/>
      <c r="CO61" s="193"/>
      <c r="CP61" s="193"/>
      <c r="CQ61" s="193"/>
      <c r="CR61" s="194"/>
      <c r="CS61" s="193"/>
      <c r="CT61" s="193"/>
      <c r="CU61" s="193"/>
      <c r="CV61" s="193"/>
      <c r="CW61" s="193"/>
      <c r="CX61" s="193"/>
      <c r="CY61" s="193"/>
      <c r="CZ61" s="193"/>
      <c r="DA61" s="193"/>
      <c r="DB61" s="193"/>
      <c r="DC61" s="193"/>
      <c r="DD61" s="193"/>
    </row>
    <row r="62" spans="2:108" s="199" customFormat="1" ht="23.25" customHeight="1">
      <c r="B62" s="201"/>
      <c r="E62" s="202">
        <f t="shared" si="9"/>
        <v>0</v>
      </c>
      <c r="F62" s="203">
        <f t="shared" si="10"/>
        <v>0</v>
      </c>
      <c r="G62" s="203" t="b">
        <f t="shared" si="11"/>
        <v>0</v>
      </c>
      <c r="H62" s="203" t="b">
        <f t="shared" si="12"/>
        <v>0</v>
      </c>
      <c r="I62" s="203" t="b">
        <f t="shared" si="13"/>
        <v>0</v>
      </c>
      <c r="J62" s="203" t="b">
        <f t="shared" si="14"/>
        <v>0</v>
      </c>
      <c r="K62" s="203"/>
      <c r="L62" s="203"/>
      <c r="M62" s="203"/>
      <c r="N62" s="203"/>
      <c r="O62" s="203"/>
      <c r="P62" s="203"/>
      <c r="Q62" s="203"/>
      <c r="R62" s="203"/>
      <c r="S62" s="203"/>
      <c r="T62" s="203"/>
      <c r="U62" s="203"/>
      <c r="V62" s="203"/>
      <c r="W62" s="203"/>
      <c r="X62" s="203"/>
      <c r="Y62" s="203"/>
      <c r="Z62" s="203"/>
      <c r="AA62" s="203"/>
      <c r="AB62" s="203"/>
      <c r="AC62" s="203"/>
      <c r="AD62" s="203"/>
      <c r="AE62" s="203"/>
      <c r="AF62" s="212"/>
      <c r="AG62" s="203"/>
      <c r="AH62" s="203"/>
      <c r="AI62" s="203"/>
      <c r="AJ62" s="204"/>
      <c r="AK62" s="213"/>
      <c r="AL62" s="203"/>
      <c r="AM62" s="203"/>
      <c r="AN62" s="203"/>
      <c r="AO62" s="214" t="str">
        <f t="shared" si="15"/>
        <v/>
      </c>
      <c r="AP62" s="203"/>
      <c r="AQ62" s="203"/>
      <c r="AR62" s="203"/>
      <c r="AS62" s="204"/>
      <c r="AT62" s="277" t="str">
        <f>IF(AND($CP62="本工事費",$CN62=0),$CU62,IF(AND($CP62="附帯工事費",$CN62=0),$CU62,IF(AND($CP62="工事合計",$CN62=0),$CU62,IF(AND($CP62="契約保証費",$CN62=0),$CU62,IF(AND($CP62="共通仮設費",$CN62=0),$CN44,IF(AND($CN62=0,$CO62=0),"",$CU62))))))</f>
        <v/>
      </c>
      <c r="AU62" s="278"/>
      <c r="AV62" s="278"/>
      <c r="AW62" s="278"/>
      <c r="AX62" s="278"/>
      <c r="AY62" s="278"/>
      <c r="AZ62" s="278"/>
      <c r="BA62" s="278"/>
      <c r="BB62" s="278"/>
      <c r="BC62" s="278"/>
      <c r="BD62" s="278"/>
      <c r="BE62" s="278"/>
      <c r="BF62" s="203" t="str">
        <f t="shared" si="16"/>
        <v/>
      </c>
      <c r="BG62" s="204"/>
      <c r="BH62" s="202" t="str">
        <f t="shared" si="17"/>
        <v/>
      </c>
      <c r="BI62" s="203"/>
      <c r="BJ62" s="203"/>
      <c r="BK62" s="203"/>
      <c r="BL62" s="203"/>
      <c r="BM62" s="203"/>
      <c r="BN62" s="203"/>
      <c r="BO62" s="203"/>
      <c r="BP62" s="203"/>
      <c r="BQ62" s="203"/>
      <c r="BR62" s="203"/>
      <c r="BS62" s="203"/>
      <c r="BT62" s="203"/>
      <c r="BU62" s="203"/>
      <c r="BV62" s="203"/>
      <c r="BW62" s="203"/>
      <c r="BX62" s="203"/>
      <c r="BY62" s="203"/>
      <c r="BZ62" s="203"/>
      <c r="CA62" s="203"/>
      <c r="CB62" s="203"/>
      <c r="CC62" s="203"/>
      <c r="CD62" s="203"/>
      <c r="CE62" s="203"/>
      <c r="CF62" s="203"/>
      <c r="CG62" s="203"/>
      <c r="CH62" s="204"/>
      <c r="CI62" s="193"/>
      <c r="CJ62" s="193"/>
      <c r="CK62" s="193"/>
      <c r="CL62" s="193"/>
      <c r="CM62" s="193"/>
      <c r="CN62" s="193"/>
      <c r="CO62" s="193"/>
      <c r="CP62" s="193"/>
      <c r="CQ62" s="193"/>
      <c r="CR62" s="194"/>
      <c r="CS62" s="193"/>
      <c r="CT62" s="193"/>
      <c r="CU62" s="193"/>
      <c r="CV62" s="193"/>
      <c r="CW62" s="193"/>
      <c r="CX62" s="193"/>
      <c r="CY62" s="193"/>
      <c r="CZ62" s="193"/>
      <c r="DA62" s="193"/>
      <c r="DB62" s="193"/>
      <c r="DC62" s="193"/>
      <c r="DD62" s="193"/>
    </row>
    <row r="63" spans="2:108" s="199" customFormat="1" ht="23.25" customHeight="1">
      <c r="B63" s="201"/>
      <c r="E63" s="202">
        <f t="shared" si="9"/>
        <v>0</v>
      </c>
      <c r="F63" s="203">
        <f t="shared" si="10"/>
        <v>0</v>
      </c>
      <c r="G63" s="203" t="b">
        <f t="shared" si="11"/>
        <v>0</v>
      </c>
      <c r="H63" s="203" t="b">
        <f t="shared" si="12"/>
        <v>0</v>
      </c>
      <c r="I63" s="203" t="b">
        <f t="shared" si="13"/>
        <v>0</v>
      </c>
      <c r="J63" s="203" t="b">
        <f t="shared" si="14"/>
        <v>0</v>
      </c>
      <c r="K63" s="203"/>
      <c r="L63" s="203"/>
      <c r="M63" s="203"/>
      <c r="N63" s="203"/>
      <c r="O63" s="203"/>
      <c r="P63" s="203"/>
      <c r="Q63" s="203"/>
      <c r="R63" s="203"/>
      <c r="S63" s="203"/>
      <c r="T63" s="203"/>
      <c r="U63" s="203"/>
      <c r="V63" s="203"/>
      <c r="W63" s="203"/>
      <c r="X63" s="203"/>
      <c r="Y63" s="203"/>
      <c r="Z63" s="203"/>
      <c r="AA63" s="203"/>
      <c r="AB63" s="203"/>
      <c r="AC63" s="203"/>
      <c r="AD63" s="203"/>
      <c r="AE63" s="203"/>
      <c r="AF63" s="212"/>
      <c r="AG63" s="203"/>
      <c r="AH63" s="203"/>
      <c r="AI63" s="203"/>
      <c r="AJ63" s="204"/>
      <c r="AK63" s="213"/>
      <c r="AL63" s="203"/>
      <c r="AM63" s="203"/>
      <c r="AN63" s="203"/>
      <c r="AO63" s="214" t="str">
        <f t="shared" si="15"/>
        <v/>
      </c>
      <c r="AP63" s="203"/>
      <c r="AQ63" s="203"/>
      <c r="AR63" s="203"/>
      <c r="AS63" s="204"/>
      <c r="AT63" s="277" t="str">
        <f>IF(AND($CP63="本工事費",$CN63=0),$CU63,IF(AND($CP63="附帯工事費",$CN63=0),$CU63,IF(AND($CP63="工事合計",$CN63=0),$CU63,IF(AND($CP63="契約保証費",$CN63=0),$CU63,IF(AND($CP63="共通仮設費",$CN63=0),$CN44,IF(AND($CN63=0,$CO63=0),"",$CU63))))))</f>
        <v/>
      </c>
      <c r="AU63" s="278"/>
      <c r="AV63" s="278"/>
      <c r="AW63" s="278"/>
      <c r="AX63" s="278"/>
      <c r="AY63" s="278"/>
      <c r="AZ63" s="278"/>
      <c r="BA63" s="278"/>
      <c r="BB63" s="278"/>
      <c r="BC63" s="278"/>
      <c r="BD63" s="278"/>
      <c r="BE63" s="278"/>
      <c r="BF63" s="203" t="str">
        <f t="shared" si="16"/>
        <v/>
      </c>
      <c r="BG63" s="204"/>
      <c r="BH63" s="202" t="str">
        <f t="shared" si="17"/>
        <v/>
      </c>
      <c r="BI63" s="203"/>
      <c r="BJ63" s="203"/>
      <c r="BK63" s="203"/>
      <c r="BL63" s="203"/>
      <c r="BM63" s="203"/>
      <c r="BN63" s="203"/>
      <c r="BO63" s="203"/>
      <c r="BP63" s="203"/>
      <c r="BQ63" s="203"/>
      <c r="BR63" s="203"/>
      <c r="BS63" s="203"/>
      <c r="BT63" s="203"/>
      <c r="BU63" s="203"/>
      <c r="BV63" s="203"/>
      <c r="BW63" s="203"/>
      <c r="BX63" s="203"/>
      <c r="BY63" s="203"/>
      <c r="BZ63" s="203"/>
      <c r="CA63" s="203"/>
      <c r="CB63" s="203"/>
      <c r="CC63" s="203"/>
      <c r="CD63" s="203"/>
      <c r="CE63" s="203"/>
      <c r="CF63" s="203"/>
      <c r="CG63" s="203"/>
      <c r="CH63" s="204"/>
      <c r="CI63" s="193"/>
      <c r="CJ63" s="193"/>
      <c r="CK63" s="193"/>
      <c r="CL63" s="193"/>
      <c r="CM63" s="193"/>
      <c r="CN63" s="193"/>
      <c r="CO63" s="193"/>
      <c r="CP63" s="193"/>
      <c r="CQ63" s="193"/>
      <c r="CR63" s="194"/>
      <c r="CS63" s="193"/>
      <c r="CT63" s="193"/>
      <c r="CU63" s="193"/>
      <c r="CV63" s="193"/>
      <c r="CW63" s="193"/>
      <c r="CX63" s="193"/>
      <c r="CY63" s="193"/>
      <c r="CZ63" s="193"/>
      <c r="DA63" s="193"/>
      <c r="DB63" s="193"/>
      <c r="DC63" s="193"/>
      <c r="DD63" s="193"/>
    </row>
    <row r="64" spans="2:108" s="199" customFormat="1" ht="23.25" customHeight="1">
      <c r="B64" s="201"/>
      <c r="E64" s="202">
        <f t="shared" si="9"/>
        <v>0</v>
      </c>
      <c r="F64" s="203">
        <f t="shared" si="10"/>
        <v>0</v>
      </c>
      <c r="G64" s="203" t="b">
        <f t="shared" si="11"/>
        <v>0</v>
      </c>
      <c r="H64" s="203" t="b">
        <f t="shared" si="12"/>
        <v>0</v>
      </c>
      <c r="I64" s="203" t="b">
        <f t="shared" si="13"/>
        <v>0</v>
      </c>
      <c r="J64" s="203" t="b">
        <f t="shared" si="14"/>
        <v>0</v>
      </c>
      <c r="K64" s="203"/>
      <c r="L64" s="203"/>
      <c r="M64" s="203"/>
      <c r="N64" s="203"/>
      <c r="O64" s="203"/>
      <c r="P64" s="203"/>
      <c r="Q64" s="203"/>
      <c r="R64" s="203"/>
      <c r="S64" s="203"/>
      <c r="T64" s="203"/>
      <c r="U64" s="203"/>
      <c r="V64" s="203"/>
      <c r="W64" s="203"/>
      <c r="X64" s="203"/>
      <c r="Y64" s="203"/>
      <c r="Z64" s="203"/>
      <c r="AA64" s="203"/>
      <c r="AB64" s="203"/>
      <c r="AC64" s="203"/>
      <c r="AD64" s="203"/>
      <c r="AE64" s="203"/>
      <c r="AF64" s="212"/>
      <c r="AG64" s="203"/>
      <c r="AH64" s="203"/>
      <c r="AI64" s="203"/>
      <c r="AJ64" s="204"/>
      <c r="AK64" s="213"/>
      <c r="AL64" s="203"/>
      <c r="AM64" s="203"/>
      <c r="AN64" s="203"/>
      <c r="AO64" s="214" t="str">
        <f t="shared" si="15"/>
        <v/>
      </c>
      <c r="AP64" s="203"/>
      <c r="AQ64" s="203"/>
      <c r="AR64" s="203"/>
      <c r="AS64" s="204"/>
      <c r="AT64" s="277" t="str">
        <f>IF(AND($CP64="本工事費",$CN64=0),$CU64,IF(AND($CP64="附帯工事費",$CN64=0),$CU64,IF(AND($CP64="工事合計",$CN64=0),$CU64,IF(AND($CP64="契約保証費",$CN64=0),$CU64,IF(AND($CP64="共通仮設費",$CN64=0),$CN44,IF(AND($CN64=0,$CO64=0),"",$CU64))))))</f>
        <v/>
      </c>
      <c r="AU64" s="278"/>
      <c r="AV64" s="278"/>
      <c r="AW64" s="278"/>
      <c r="AX64" s="278"/>
      <c r="AY64" s="278"/>
      <c r="AZ64" s="278"/>
      <c r="BA64" s="278"/>
      <c r="BB64" s="278"/>
      <c r="BC64" s="278"/>
      <c r="BD64" s="278"/>
      <c r="BE64" s="278"/>
      <c r="BF64" s="203" t="str">
        <f t="shared" si="16"/>
        <v/>
      </c>
      <c r="BG64" s="204"/>
      <c r="BH64" s="202" t="str">
        <f t="shared" si="17"/>
        <v/>
      </c>
      <c r="BI64" s="203"/>
      <c r="BJ64" s="203"/>
      <c r="BK64" s="203"/>
      <c r="BL64" s="203"/>
      <c r="BM64" s="203"/>
      <c r="BN64" s="203"/>
      <c r="BO64" s="203"/>
      <c r="BP64" s="203"/>
      <c r="BQ64" s="203"/>
      <c r="BR64" s="203"/>
      <c r="BS64" s="203"/>
      <c r="BT64" s="203"/>
      <c r="BU64" s="203"/>
      <c r="BV64" s="203"/>
      <c r="BW64" s="203"/>
      <c r="BX64" s="203"/>
      <c r="BY64" s="203"/>
      <c r="BZ64" s="203"/>
      <c r="CA64" s="203"/>
      <c r="CB64" s="203"/>
      <c r="CC64" s="203"/>
      <c r="CD64" s="203"/>
      <c r="CE64" s="203"/>
      <c r="CF64" s="203"/>
      <c r="CG64" s="203"/>
      <c r="CH64" s="204"/>
      <c r="CI64" s="193"/>
      <c r="CJ64" s="193"/>
      <c r="CK64" s="193"/>
      <c r="CL64" s="193"/>
      <c r="CM64" s="193"/>
      <c r="CN64" s="193"/>
      <c r="CO64" s="193"/>
      <c r="CP64" s="193"/>
      <c r="CQ64" s="193"/>
      <c r="CR64" s="194"/>
      <c r="CS64" s="193"/>
      <c r="CT64" s="193"/>
      <c r="CU64" s="193"/>
      <c r="CV64" s="193"/>
      <c r="CW64" s="193"/>
      <c r="CX64" s="193"/>
      <c r="CY64" s="193"/>
      <c r="CZ64" s="193"/>
      <c r="DA64" s="193"/>
      <c r="DB64" s="193"/>
      <c r="DC64" s="193"/>
      <c r="DD64" s="193"/>
    </row>
    <row r="65" spans="2:108" s="199" customFormat="1" ht="23.25" customHeight="1">
      <c r="B65" s="201"/>
      <c r="E65" s="202">
        <f t="shared" si="9"/>
        <v>0</v>
      </c>
      <c r="F65" s="203">
        <f t="shared" si="10"/>
        <v>0</v>
      </c>
      <c r="G65" s="203" t="b">
        <f t="shared" si="11"/>
        <v>0</v>
      </c>
      <c r="H65" s="203" t="b">
        <f t="shared" si="12"/>
        <v>0</v>
      </c>
      <c r="I65" s="203" t="b">
        <f t="shared" si="13"/>
        <v>0</v>
      </c>
      <c r="J65" s="203" t="b">
        <f t="shared" si="14"/>
        <v>0</v>
      </c>
      <c r="K65" s="203"/>
      <c r="L65" s="203"/>
      <c r="M65" s="203"/>
      <c r="N65" s="203"/>
      <c r="O65" s="203"/>
      <c r="P65" s="203"/>
      <c r="Q65" s="203"/>
      <c r="R65" s="203"/>
      <c r="S65" s="203"/>
      <c r="T65" s="203"/>
      <c r="U65" s="203"/>
      <c r="V65" s="203"/>
      <c r="W65" s="203"/>
      <c r="X65" s="203"/>
      <c r="Y65" s="203"/>
      <c r="Z65" s="203"/>
      <c r="AA65" s="203"/>
      <c r="AB65" s="203"/>
      <c r="AC65" s="203"/>
      <c r="AD65" s="203"/>
      <c r="AE65" s="203"/>
      <c r="AF65" s="212"/>
      <c r="AG65" s="203"/>
      <c r="AH65" s="203"/>
      <c r="AI65" s="203"/>
      <c r="AJ65" s="204"/>
      <c r="AK65" s="213"/>
      <c r="AL65" s="203"/>
      <c r="AM65" s="203"/>
      <c r="AN65" s="203"/>
      <c r="AO65" s="214" t="str">
        <f t="shared" si="15"/>
        <v/>
      </c>
      <c r="AP65" s="203"/>
      <c r="AQ65" s="203"/>
      <c r="AR65" s="203"/>
      <c r="AS65" s="204"/>
      <c r="AT65" s="277" t="str">
        <f>IF(AND($CP65="本工事費",$CN65=0),$CU65,IF(AND($CP65="附帯工事費",$CN65=0),$CU65,IF(AND($CP65="工事合計",$CN65=0),$CU65,IF(AND($CP65="契約保証費",$CN65=0),$CU65,IF(AND($CP65="共通仮設費",$CN65=0),$CN44,IF(AND($CN65=0,$CO65=0),"",$CU65))))))</f>
        <v/>
      </c>
      <c r="AU65" s="278"/>
      <c r="AV65" s="278"/>
      <c r="AW65" s="278"/>
      <c r="AX65" s="278"/>
      <c r="AY65" s="278"/>
      <c r="AZ65" s="278"/>
      <c r="BA65" s="278"/>
      <c r="BB65" s="278"/>
      <c r="BC65" s="278"/>
      <c r="BD65" s="278"/>
      <c r="BE65" s="278"/>
      <c r="BF65" s="203" t="str">
        <f t="shared" si="16"/>
        <v/>
      </c>
      <c r="BG65" s="204"/>
      <c r="BH65" s="202" t="str">
        <f t="shared" si="17"/>
        <v/>
      </c>
      <c r="BI65" s="203"/>
      <c r="BJ65" s="203"/>
      <c r="BK65" s="203"/>
      <c r="BL65" s="203"/>
      <c r="BM65" s="203"/>
      <c r="BN65" s="203"/>
      <c r="BO65" s="203"/>
      <c r="BP65" s="203"/>
      <c r="BQ65" s="203"/>
      <c r="BR65" s="203"/>
      <c r="BS65" s="203"/>
      <c r="BT65" s="203"/>
      <c r="BU65" s="203"/>
      <c r="BV65" s="203"/>
      <c r="BW65" s="203"/>
      <c r="BX65" s="203"/>
      <c r="BY65" s="203"/>
      <c r="BZ65" s="203"/>
      <c r="CA65" s="203"/>
      <c r="CB65" s="203"/>
      <c r="CC65" s="203"/>
      <c r="CD65" s="203"/>
      <c r="CE65" s="203"/>
      <c r="CF65" s="203"/>
      <c r="CG65" s="203"/>
      <c r="CH65" s="204"/>
      <c r="CI65" s="193"/>
      <c r="CJ65" s="193"/>
      <c r="CK65" s="193"/>
      <c r="CL65" s="193"/>
      <c r="CM65" s="193"/>
      <c r="CN65" s="193"/>
      <c r="CO65" s="193"/>
      <c r="CP65" s="193"/>
      <c r="CQ65" s="193"/>
      <c r="CR65" s="194"/>
      <c r="CS65" s="193"/>
      <c r="CT65" s="193"/>
      <c r="CU65" s="193"/>
      <c r="CV65" s="193"/>
      <c r="CW65" s="193"/>
      <c r="CX65" s="193"/>
      <c r="CY65" s="193"/>
      <c r="CZ65" s="193"/>
      <c r="DA65" s="193"/>
      <c r="DB65" s="193"/>
      <c r="DC65" s="193"/>
      <c r="DD65" s="193"/>
    </row>
    <row r="66" spans="2:108" s="199" customFormat="1" ht="23.25" customHeight="1">
      <c r="B66" s="201"/>
      <c r="E66" s="202">
        <f t="shared" si="9"/>
        <v>0</v>
      </c>
      <c r="F66" s="203">
        <f t="shared" si="10"/>
        <v>0</v>
      </c>
      <c r="G66" s="203" t="b">
        <f t="shared" si="11"/>
        <v>0</v>
      </c>
      <c r="H66" s="203" t="b">
        <f t="shared" si="12"/>
        <v>0</v>
      </c>
      <c r="I66" s="203" t="b">
        <f t="shared" si="13"/>
        <v>0</v>
      </c>
      <c r="J66" s="203" t="b">
        <f t="shared" si="14"/>
        <v>0</v>
      </c>
      <c r="K66" s="203"/>
      <c r="L66" s="203"/>
      <c r="M66" s="203"/>
      <c r="N66" s="203"/>
      <c r="O66" s="203"/>
      <c r="P66" s="203"/>
      <c r="Q66" s="203"/>
      <c r="R66" s="203"/>
      <c r="S66" s="203"/>
      <c r="T66" s="203"/>
      <c r="U66" s="203"/>
      <c r="V66" s="203"/>
      <c r="W66" s="203"/>
      <c r="X66" s="203"/>
      <c r="Y66" s="203"/>
      <c r="Z66" s="203"/>
      <c r="AA66" s="203"/>
      <c r="AB66" s="203"/>
      <c r="AC66" s="203"/>
      <c r="AD66" s="203"/>
      <c r="AE66" s="203"/>
      <c r="AF66" s="212"/>
      <c r="AG66" s="203"/>
      <c r="AH66" s="203"/>
      <c r="AI66" s="203"/>
      <c r="AJ66" s="204"/>
      <c r="AK66" s="213"/>
      <c r="AL66" s="203"/>
      <c r="AM66" s="203"/>
      <c r="AN66" s="203"/>
      <c r="AO66" s="214" t="str">
        <f t="shared" si="15"/>
        <v/>
      </c>
      <c r="AP66" s="203"/>
      <c r="AQ66" s="203"/>
      <c r="AR66" s="203"/>
      <c r="AS66" s="204"/>
      <c r="AT66" s="277" t="str">
        <f>IF(AND($CP66="本工事費",$CN66=0),$CU66,IF(AND($CP66="附帯工事費",$CN66=0),$CU66,IF(AND($CP66="工事合計",$CN66=0),$CU66,IF(AND($CP66="契約保証費",$CN66=0),$CU66,IF(AND($CP66="共通仮設費",$CN66=0),$CN44,IF(AND($CN66=0,$CO66=0),"",$CU66))))))</f>
        <v/>
      </c>
      <c r="AU66" s="278"/>
      <c r="AV66" s="278"/>
      <c r="AW66" s="278"/>
      <c r="AX66" s="278"/>
      <c r="AY66" s="278"/>
      <c r="AZ66" s="278"/>
      <c r="BA66" s="278"/>
      <c r="BB66" s="278"/>
      <c r="BC66" s="278"/>
      <c r="BD66" s="278"/>
      <c r="BE66" s="278"/>
      <c r="BF66" s="203" t="str">
        <f t="shared" si="16"/>
        <v/>
      </c>
      <c r="BG66" s="204"/>
      <c r="BH66" s="202" t="str">
        <f t="shared" si="17"/>
        <v/>
      </c>
      <c r="BI66" s="203"/>
      <c r="BJ66" s="203"/>
      <c r="BK66" s="203"/>
      <c r="BL66" s="203"/>
      <c r="BM66" s="203"/>
      <c r="BN66" s="203"/>
      <c r="BO66" s="203"/>
      <c r="BP66" s="203"/>
      <c r="BQ66" s="203"/>
      <c r="BR66" s="203"/>
      <c r="BS66" s="203"/>
      <c r="BT66" s="203"/>
      <c r="BU66" s="203"/>
      <c r="BV66" s="203"/>
      <c r="BW66" s="203"/>
      <c r="BX66" s="203"/>
      <c r="BY66" s="203"/>
      <c r="BZ66" s="203"/>
      <c r="CA66" s="203"/>
      <c r="CB66" s="203"/>
      <c r="CC66" s="203"/>
      <c r="CD66" s="203"/>
      <c r="CE66" s="203"/>
      <c r="CF66" s="203"/>
      <c r="CG66" s="203"/>
      <c r="CH66" s="204"/>
      <c r="CI66" s="193"/>
      <c r="CJ66" s="193"/>
      <c r="CK66" s="193"/>
      <c r="CL66" s="193"/>
      <c r="CM66" s="193"/>
      <c r="CN66" s="193"/>
      <c r="CO66" s="193"/>
      <c r="CP66" s="193"/>
      <c r="CQ66" s="193"/>
      <c r="CR66" s="194"/>
      <c r="CS66" s="193"/>
      <c r="CT66" s="193"/>
      <c r="CU66" s="193"/>
      <c r="CV66" s="193"/>
      <c r="CW66" s="193"/>
      <c r="CX66" s="193"/>
      <c r="CY66" s="193"/>
      <c r="CZ66" s="193"/>
      <c r="DA66" s="193"/>
      <c r="DB66" s="193"/>
      <c r="DC66" s="193"/>
      <c r="DD66" s="193"/>
    </row>
    <row r="67" spans="2:108" s="199" customFormat="1" ht="23.25" customHeight="1">
      <c r="B67" s="201"/>
      <c r="E67" s="202">
        <f t="shared" si="9"/>
        <v>0</v>
      </c>
      <c r="F67" s="203">
        <f t="shared" si="10"/>
        <v>0</v>
      </c>
      <c r="G67" s="203" t="b">
        <f t="shared" si="11"/>
        <v>0</v>
      </c>
      <c r="H67" s="203" t="b">
        <f t="shared" si="12"/>
        <v>0</v>
      </c>
      <c r="I67" s="203" t="b">
        <f t="shared" si="13"/>
        <v>0</v>
      </c>
      <c r="J67" s="203" t="b">
        <f t="shared" si="14"/>
        <v>0</v>
      </c>
      <c r="K67" s="203"/>
      <c r="L67" s="203"/>
      <c r="M67" s="203"/>
      <c r="N67" s="203"/>
      <c r="O67" s="203"/>
      <c r="P67" s="203"/>
      <c r="Q67" s="203"/>
      <c r="R67" s="203"/>
      <c r="S67" s="203"/>
      <c r="T67" s="203"/>
      <c r="U67" s="203"/>
      <c r="V67" s="203"/>
      <c r="W67" s="203"/>
      <c r="X67" s="203"/>
      <c r="Y67" s="203"/>
      <c r="Z67" s="203"/>
      <c r="AA67" s="203"/>
      <c r="AB67" s="203"/>
      <c r="AC67" s="203"/>
      <c r="AD67" s="203"/>
      <c r="AE67" s="203"/>
      <c r="AF67" s="212"/>
      <c r="AG67" s="203"/>
      <c r="AH67" s="203"/>
      <c r="AI67" s="203"/>
      <c r="AJ67" s="204"/>
      <c r="AK67" s="213"/>
      <c r="AL67" s="203"/>
      <c r="AM67" s="203"/>
      <c r="AN67" s="203"/>
      <c r="AO67" s="214" t="str">
        <f t="shared" si="15"/>
        <v/>
      </c>
      <c r="AP67" s="203"/>
      <c r="AQ67" s="203"/>
      <c r="AR67" s="203"/>
      <c r="AS67" s="204"/>
      <c r="AT67" s="277" t="str">
        <f>IF(AND($CP67="本工事費",$CN67=0),$CU67,IF(AND($CP67="附帯工事費",$CN67=0),$CU67,IF(AND($CP67="工事合計",$CN67=0),$CU67,IF(AND($CP67="契約保証費",$CN67=0),$CU67,IF(AND($CP67="共通仮設費",$CN67=0),$CN44,IF(AND($CN67=0,$CO67=0),"",$CU67))))))</f>
        <v/>
      </c>
      <c r="AU67" s="278"/>
      <c r="AV67" s="278"/>
      <c r="AW67" s="278"/>
      <c r="AX67" s="278"/>
      <c r="AY67" s="278"/>
      <c r="AZ67" s="278"/>
      <c r="BA67" s="278"/>
      <c r="BB67" s="278"/>
      <c r="BC67" s="278"/>
      <c r="BD67" s="278"/>
      <c r="BE67" s="278"/>
      <c r="BF67" s="203" t="str">
        <f t="shared" si="16"/>
        <v/>
      </c>
      <c r="BG67" s="204"/>
      <c r="BH67" s="202" t="str">
        <f t="shared" si="17"/>
        <v/>
      </c>
      <c r="BI67" s="203"/>
      <c r="BJ67" s="203"/>
      <c r="BK67" s="203"/>
      <c r="BL67" s="203"/>
      <c r="BM67" s="203"/>
      <c r="BN67" s="203"/>
      <c r="BO67" s="203"/>
      <c r="BP67" s="203"/>
      <c r="BQ67" s="203"/>
      <c r="BR67" s="203"/>
      <c r="BS67" s="203"/>
      <c r="BT67" s="203"/>
      <c r="BU67" s="203"/>
      <c r="BV67" s="203"/>
      <c r="BW67" s="203"/>
      <c r="BX67" s="203"/>
      <c r="BY67" s="203"/>
      <c r="BZ67" s="203"/>
      <c r="CA67" s="203"/>
      <c r="CB67" s="203"/>
      <c r="CC67" s="203"/>
      <c r="CD67" s="203"/>
      <c r="CE67" s="203"/>
      <c r="CF67" s="203"/>
      <c r="CG67" s="203"/>
      <c r="CH67" s="204"/>
      <c r="CI67" s="193"/>
      <c r="CJ67" s="193"/>
      <c r="CK67" s="193"/>
      <c r="CL67" s="193"/>
      <c r="CM67" s="193"/>
      <c r="CN67" s="193"/>
      <c r="CO67" s="193"/>
      <c r="CP67" s="193"/>
      <c r="CQ67" s="193"/>
      <c r="CR67" s="194"/>
      <c r="CS67" s="193"/>
      <c r="CT67" s="193"/>
      <c r="CU67" s="193"/>
      <c r="CV67" s="193"/>
      <c r="CW67" s="193"/>
      <c r="CX67" s="193"/>
      <c r="CY67" s="193"/>
      <c r="CZ67" s="193"/>
      <c r="DA67" s="193"/>
      <c r="DB67" s="193"/>
      <c r="DC67" s="193"/>
      <c r="DD67" s="193"/>
    </row>
    <row r="68" spans="2:108" s="199" customFormat="1" ht="23.25" customHeight="1">
      <c r="B68" s="201"/>
      <c r="E68" s="202">
        <f t="shared" si="9"/>
        <v>0</v>
      </c>
      <c r="F68" s="203">
        <f t="shared" si="10"/>
        <v>0</v>
      </c>
      <c r="G68" s="203" t="b">
        <f t="shared" si="11"/>
        <v>0</v>
      </c>
      <c r="H68" s="203" t="b">
        <f t="shared" si="12"/>
        <v>0</v>
      </c>
      <c r="I68" s="203" t="b">
        <f t="shared" si="13"/>
        <v>0</v>
      </c>
      <c r="J68" s="203" t="b">
        <f t="shared" si="14"/>
        <v>0</v>
      </c>
      <c r="K68" s="203"/>
      <c r="L68" s="203"/>
      <c r="M68" s="203"/>
      <c r="N68" s="203"/>
      <c r="O68" s="203"/>
      <c r="P68" s="203"/>
      <c r="Q68" s="203"/>
      <c r="R68" s="203"/>
      <c r="S68" s="203"/>
      <c r="T68" s="203"/>
      <c r="U68" s="203"/>
      <c r="V68" s="203"/>
      <c r="W68" s="203"/>
      <c r="X68" s="203"/>
      <c r="Y68" s="203"/>
      <c r="Z68" s="203"/>
      <c r="AA68" s="203"/>
      <c r="AB68" s="203"/>
      <c r="AC68" s="203"/>
      <c r="AD68" s="203"/>
      <c r="AE68" s="203"/>
      <c r="AF68" s="212"/>
      <c r="AG68" s="203"/>
      <c r="AH68" s="203"/>
      <c r="AI68" s="203"/>
      <c r="AJ68" s="204"/>
      <c r="AK68" s="213"/>
      <c r="AL68" s="203"/>
      <c r="AM68" s="203"/>
      <c r="AN68" s="203"/>
      <c r="AO68" s="214" t="str">
        <f t="shared" si="15"/>
        <v/>
      </c>
      <c r="AP68" s="203"/>
      <c r="AQ68" s="203"/>
      <c r="AR68" s="203"/>
      <c r="AS68" s="204"/>
      <c r="AT68" s="277" t="str">
        <f>IF(AND($CP68="本工事費",$CN68=0),$CU68,IF(AND($CP68="附帯工事費",$CN68=0),$CU68,IF(AND($CP68="工事合計",$CN68=0),$CU68,IF(AND($CP68="契約保証費",$CN68=0),$CU68,IF(AND($CP68="共通仮設費",$CN68=0),$CN44,IF(AND($CN68=0,$CO68=0),"",$CU68))))))</f>
        <v/>
      </c>
      <c r="AU68" s="278"/>
      <c r="AV68" s="278"/>
      <c r="AW68" s="278"/>
      <c r="AX68" s="278"/>
      <c r="AY68" s="278"/>
      <c r="AZ68" s="278"/>
      <c r="BA68" s="278"/>
      <c r="BB68" s="278"/>
      <c r="BC68" s="278"/>
      <c r="BD68" s="278"/>
      <c r="BE68" s="278"/>
      <c r="BF68" s="203" t="str">
        <f t="shared" si="16"/>
        <v/>
      </c>
      <c r="BG68" s="204"/>
      <c r="BH68" s="202" t="str">
        <f t="shared" si="17"/>
        <v/>
      </c>
      <c r="BI68" s="203"/>
      <c r="BJ68" s="203"/>
      <c r="BK68" s="203"/>
      <c r="BL68" s="203"/>
      <c r="BM68" s="203"/>
      <c r="BN68" s="203"/>
      <c r="BO68" s="203"/>
      <c r="BP68" s="203"/>
      <c r="BQ68" s="203"/>
      <c r="BR68" s="203"/>
      <c r="BS68" s="203"/>
      <c r="BT68" s="203"/>
      <c r="BU68" s="203"/>
      <c r="BV68" s="203"/>
      <c r="BW68" s="203"/>
      <c r="BX68" s="203"/>
      <c r="BY68" s="203"/>
      <c r="BZ68" s="203"/>
      <c r="CA68" s="203"/>
      <c r="CB68" s="203"/>
      <c r="CC68" s="203"/>
      <c r="CD68" s="203"/>
      <c r="CE68" s="203"/>
      <c r="CF68" s="203"/>
      <c r="CG68" s="203"/>
      <c r="CH68" s="204"/>
      <c r="CI68" s="193"/>
      <c r="CJ68" s="193"/>
      <c r="CK68" s="193"/>
      <c r="CL68" s="193"/>
      <c r="CM68" s="193"/>
      <c r="CN68" s="193"/>
      <c r="CO68" s="193"/>
      <c r="CP68" s="193"/>
      <c r="CQ68" s="193"/>
      <c r="CR68" s="194"/>
      <c r="CS68" s="193"/>
      <c r="CT68" s="193"/>
      <c r="CU68" s="193"/>
      <c r="CV68" s="193"/>
      <c r="CW68" s="193"/>
      <c r="CX68" s="193"/>
      <c r="CY68" s="193"/>
      <c r="CZ68" s="193"/>
      <c r="DA68" s="193"/>
      <c r="DB68" s="193"/>
      <c r="DC68" s="193"/>
      <c r="DD68" s="193"/>
    </row>
    <row r="69" spans="2:108" s="199" customFormat="1" ht="23.25" customHeight="1">
      <c r="B69" s="201"/>
      <c r="E69" s="202">
        <f t="shared" si="9"/>
        <v>0</v>
      </c>
      <c r="F69" s="203">
        <f t="shared" si="10"/>
        <v>0</v>
      </c>
      <c r="G69" s="203" t="b">
        <f t="shared" si="11"/>
        <v>0</v>
      </c>
      <c r="H69" s="203" t="b">
        <f t="shared" si="12"/>
        <v>0</v>
      </c>
      <c r="I69" s="203" t="b">
        <f t="shared" si="13"/>
        <v>0</v>
      </c>
      <c r="J69" s="203" t="b">
        <f t="shared" si="14"/>
        <v>0</v>
      </c>
      <c r="K69" s="203"/>
      <c r="L69" s="203"/>
      <c r="M69" s="203"/>
      <c r="N69" s="203"/>
      <c r="O69" s="203"/>
      <c r="P69" s="203"/>
      <c r="Q69" s="203"/>
      <c r="R69" s="203"/>
      <c r="S69" s="203"/>
      <c r="T69" s="203"/>
      <c r="U69" s="203"/>
      <c r="V69" s="203"/>
      <c r="W69" s="203"/>
      <c r="X69" s="203"/>
      <c r="Y69" s="203"/>
      <c r="Z69" s="203"/>
      <c r="AA69" s="203"/>
      <c r="AB69" s="203"/>
      <c r="AC69" s="203"/>
      <c r="AD69" s="203"/>
      <c r="AE69" s="203"/>
      <c r="AF69" s="212"/>
      <c r="AG69" s="203"/>
      <c r="AH69" s="203"/>
      <c r="AI69" s="203"/>
      <c r="AJ69" s="204"/>
      <c r="AK69" s="213"/>
      <c r="AL69" s="203"/>
      <c r="AM69" s="203"/>
      <c r="AN69" s="203"/>
      <c r="AO69" s="214" t="str">
        <f t="shared" si="15"/>
        <v/>
      </c>
      <c r="AP69" s="203"/>
      <c r="AQ69" s="203"/>
      <c r="AR69" s="203"/>
      <c r="AS69" s="204"/>
      <c r="AT69" s="277" t="str">
        <f>IF(AND($CP69="本工事費",$CN69=0),$CU69,IF(AND($CP69="附帯工事費",$CN69=0),$CU69,IF(AND($CP69="工事合計",$CN69=0),$CU69,IF(AND($CP69="契約保証費",$CN69=0),$CU69,IF(AND($CP69="共通仮設費",$CN69=0),$CN44,IF(AND($CN69=0,$CO69=0),"",$CU69))))))</f>
        <v/>
      </c>
      <c r="AU69" s="278"/>
      <c r="AV69" s="278"/>
      <c r="AW69" s="278"/>
      <c r="AX69" s="278"/>
      <c r="AY69" s="278"/>
      <c r="AZ69" s="278"/>
      <c r="BA69" s="278"/>
      <c r="BB69" s="278"/>
      <c r="BC69" s="278"/>
      <c r="BD69" s="278"/>
      <c r="BE69" s="278"/>
      <c r="BF69" s="203" t="str">
        <f t="shared" si="16"/>
        <v/>
      </c>
      <c r="BG69" s="204"/>
      <c r="BH69" s="202" t="str">
        <f t="shared" si="17"/>
        <v/>
      </c>
      <c r="BI69" s="203"/>
      <c r="BJ69" s="203"/>
      <c r="BK69" s="203"/>
      <c r="BL69" s="203"/>
      <c r="BM69" s="203"/>
      <c r="BN69" s="203"/>
      <c r="BO69" s="203"/>
      <c r="BP69" s="203"/>
      <c r="BQ69" s="203"/>
      <c r="BR69" s="203"/>
      <c r="BS69" s="203"/>
      <c r="BT69" s="203"/>
      <c r="BU69" s="203"/>
      <c r="BV69" s="203"/>
      <c r="BW69" s="203"/>
      <c r="BX69" s="203"/>
      <c r="BY69" s="203"/>
      <c r="BZ69" s="203"/>
      <c r="CA69" s="203"/>
      <c r="CB69" s="203"/>
      <c r="CC69" s="203"/>
      <c r="CD69" s="203"/>
      <c r="CE69" s="203"/>
      <c r="CF69" s="203"/>
      <c r="CG69" s="203"/>
      <c r="CH69" s="204"/>
      <c r="CI69" s="193"/>
      <c r="CJ69" s="193"/>
      <c r="CK69" s="193"/>
      <c r="CL69" s="193"/>
      <c r="CM69" s="193"/>
      <c r="CN69" s="193"/>
      <c r="CO69" s="193"/>
      <c r="CP69" s="193"/>
      <c r="CQ69" s="193"/>
      <c r="CR69" s="194"/>
      <c r="CS69" s="193"/>
      <c r="CT69" s="193"/>
      <c r="CU69" s="193"/>
      <c r="CV69" s="193"/>
      <c r="CW69" s="193"/>
      <c r="CX69" s="193"/>
      <c r="CY69" s="193"/>
      <c r="CZ69" s="193"/>
      <c r="DA69" s="193"/>
      <c r="DB69" s="193"/>
      <c r="DC69" s="193"/>
      <c r="DD69" s="193"/>
    </row>
    <row r="70" spans="2:108" s="199" customFormat="1" ht="23.25" customHeight="1">
      <c r="B70" s="201"/>
      <c r="E70" s="202">
        <f t="shared" si="9"/>
        <v>0</v>
      </c>
      <c r="F70" s="203">
        <f t="shared" si="10"/>
        <v>0</v>
      </c>
      <c r="G70" s="203" t="b">
        <f t="shared" si="11"/>
        <v>0</v>
      </c>
      <c r="H70" s="203" t="b">
        <f t="shared" si="12"/>
        <v>0</v>
      </c>
      <c r="I70" s="203" t="b">
        <f t="shared" si="13"/>
        <v>0</v>
      </c>
      <c r="J70" s="203" t="b">
        <f t="shared" si="14"/>
        <v>0</v>
      </c>
      <c r="K70" s="203"/>
      <c r="L70" s="203"/>
      <c r="M70" s="203"/>
      <c r="N70" s="203"/>
      <c r="O70" s="203"/>
      <c r="P70" s="203"/>
      <c r="Q70" s="203"/>
      <c r="R70" s="203"/>
      <c r="S70" s="203"/>
      <c r="T70" s="203"/>
      <c r="U70" s="203"/>
      <c r="V70" s="203"/>
      <c r="W70" s="203"/>
      <c r="X70" s="203"/>
      <c r="Y70" s="203"/>
      <c r="Z70" s="203"/>
      <c r="AA70" s="203"/>
      <c r="AB70" s="203"/>
      <c r="AC70" s="203"/>
      <c r="AD70" s="203"/>
      <c r="AE70" s="203"/>
      <c r="AF70" s="212"/>
      <c r="AG70" s="203"/>
      <c r="AH70" s="203"/>
      <c r="AI70" s="203"/>
      <c r="AJ70" s="204"/>
      <c r="AK70" s="213"/>
      <c r="AL70" s="203"/>
      <c r="AM70" s="203"/>
      <c r="AN70" s="203"/>
      <c r="AO70" s="214" t="str">
        <f t="shared" si="15"/>
        <v/>
      </c>
      <c r="AP70" s="203"/>
      <c r="AQ70" s="203"/>
      <c r="AR70" s="203"/>
      <c r="AS70" s="204"/>
      <c r="AT70" s="277" t="str">
        <f>IF(AND($CP70="本工事費",$CN70=0),$CU70,IF(AND($CP70="附帯工事費",$CN70=0),$CU70,IF(AND($CP70="工事合計",$CN70=0),$CU70,IF(AND($CP70="契約保証費",$CN70=0),$CU70,IF(AND($CP70="共通仮設費",$CN70=0),$CN44,IF(AND($CN70=0,$CO70=0),"",$CU70))))))</f>
        <v/>
      </c>
      <c r="AU70" s="278"/>
      <c r="AV70" s="278"/>
      <c r="AW70" s="278"/>
      <c r="AX70" s="278"/>
      <c r="AY70" s="278"/>
      <c r="AZ70" s="278"/>
      <c r="BA70" s="278"/>
      <c r="BB70" s="278"/>
      <c r="BC70" s="278"/>
      <c r="BD70" s="278"/>
      <c r="BE70" s="278"/>
      <c r="BF70" s="203" t="str">
        <f t="shared" si="16"/>
        <v/>
      </c>
      <c r="BG70" s="204"/>
      <c r="BH70" s="202" t="str">
        <f t="shared" si="17"/>
        <v/>
      </c>
      <c r="BI70" s="203"/>
      <c r="BJ70" s="203"/>
      <c r="BK70" s="203"/>
      <c r="BL70" s="203"/>
      <c r="BM70" s="203"/>
      <c r="BN70" s="203"/>
      <c r="BO70" s="203"/>
      <c r="BP70" s="203"/>
      <c r="BQ70" s="203"/>
      <c r="BR70" s="203"/>
      <c r="BS70" s="203"/>
      <c r="BT70" s="203"/>
      <c r="BU70" s="203"/>
      <c r="BV70" s="203"/>
      <c r="BW70" s="203"/>
      <c r="BX70" s="203"/>
      <c r="BY70" s="203"/>
      <c r="BZ70" s="203"/>
      <c r="CA70" s="203"/>
      <c r="CB70" s="203"/>
      <c r="CC70" s="203"/>
      <c r="CD70" s="203"/>
      <c r="CE70" s="203"/>
      <c r="CF70" s="203"/>
      <c r="CG70" s="203"/>
      <c r="CH70" s="204"/>
      <c r="CI70" s="193"/>
      <c r="CJ70" s="193"/>
      <c r="CK70" s="193"/>
      <c r="CL70" s="193"/>
      <c r="CM70" s="193"/>
      <c r="CN70" s="193"/>
      <c r="CO70" s="193"/>
      <c r="CP70" s="193"/>
      <c r="CQ70" s="193"/>
      <c r="CR70" s="194"/>
      <c r="CS70" s="193"/>
      <c r="CT70" s="193"/>
      <c r="CU70" s="193"/>
      <c r="CV70" s="193"/>
      <c r="CW70" s="193"/>
      <c r="CX70" s="193"/>
      <c r="CY70" s="193"/>
      <c r="CZ70" s="193"/>
      <c r="DA70" s="193"/>
      <c r="DB70" s="193"/>
      <c r="DC70" s="193"/>
      <c r="DD70" s="193"/>
    </row>
    <row r="71" spans="2:108" s="199" customFormat="1" ht="23.25" customHeight="1">
      <c r="B71" s="201"/>
      <c r="E71" s="202">
        <f t="shared" si="9"/>
        <v>0</v>
      </c>
      <c r="F71" s="203">
        <f t="shared" si="10"/>
        <v>0</v>
      </c>
      <c r="G71" s="203" t="b">
        <f t="shared" si="11"/>
        <v>0</v>
      </c>
      <c r="H71" s="203" t="b">
        <f t="shared" si="12"/>
        <v>0</v>
      </c>
      <c r="I71" s="203" t="b">
        <f t="shared" si="13"/>
        <v>0</v>
      </c>
      <c r="J71" s="203" t="b">
        <f t="shared" si="14"/>
        <v>0</v>
      </c>
      <c r="K71" s="203"/>
      <c r="L71" s="203"/>
      <c r="M71" s="203"/>
      <c r="N71" s="203"/>
      <c r="O71" s="203"/>
      <c r="P71" s="203"/>
      <c r="Q71" s="203"/>
      <c r="R71" s="203"/>
      <c r="S71" s="203"/>
      <c r="T71" s="203"/>
      <c r="U71" s="203"/>
      <c r="V71" s="203"/>
      <c r="W71" s="203"/>
      <c r="X71" s="203"/>
      <c r="Y71" s="203"/>
      <c r="Z71" s="203"/>
      <c r="AA71" s="203"/>
      <c r="AB71" s="203"/>
      <c r="AC71" s="203"/>
      <c r="AD71" s="203"/>
      <c r="AE71" s="203"/>
      <c r="AF71" s="212"/>
      <c r="AG71" s="203"/>
      <c r="AH71" s="203"/>
      <c r="AI71" s="203"/>
      <c r="AJ71" s="204"/>
      <c r="AK71" s="213"/>
      <c r="AL71" s="203"/>
      <c r="AM71" s="203"/>
      <c r="AN71" s="203"/>
      <c r="AO71" s="214" t="str">
        <f t="shared" si="15"/>
        <v/>
      </c>
      <c r="AP71" s="203"/>
      <c r="AQ71" s="203"/>
      <c r="AR71" s="203"/>
      <c r="AS71" s="204"/>
      <c r="AT71" s="277" t="str">
        <f>IF(AND($CP71="本工事費",$CN71=0),$CU71,IF(AND($CP71="附帯工事費",$CN71=0),$CU71,IF(AND($CP71="工事合計",$CN71=0),$CU71,IF(AND($CP71="契約保証費",$CN71=0),$CU71,IF(AND($CP71="共通仮設費",$CN71=0),$CN44,IF(AND($CN71=0,$CO71=0),"",$CU71))))))</f>
        <v/>
      </c>
      <c r="AU71" s="278"/>
      <c r="AV71" s="278"/>
      <c r="AW71" s="278"/>
      <c r="AX71" s="278"/>
      <c r="AY71" s="278"/>
      <c r="AZ71" s="278"/>
      <c r="BA71" s="278"/>
      <c r="BB71" s="278"/>
      <c r="BC71" s="278"/>
      <c r="BD71" s="278"/>
      <c r="BE71" s="278"/>
      <c r="BF71" s="203" t="str">
        <f t="shared" si="16"/>
        <v/>
      </c>
      <c r="BG71" s="204"/>
      <c r="BH71" s="202" t="str">
        <f t="shared" si="17"/>
        <v/>
      </c>
      <c r="BI71" s="203"/>
      <c r="BJ71" s="203"/>
      <c r="BK71" s="203"/>
      <c r="BL71" s="203"/>
      <c r="BM71" s="203"/>
      <c r="BN71" s="203"/>
      <c r="BO71" s="203"/>
      <c r="BP71" s="203"/>
      <c r="BQ71" s="203"/>
      <c r="BR71" s="203"/>
      <c r="BS71" s="203"/>
      <c r="BT71" s="203"/>
      <c r="BU71" s="203"/>
      <c r="BV71" s="203"/>
      <c r="BW71" s="203"/>
      <c r="BX71" s="203"/>
      <c r="BY71" s="203"/>
      <c r="BZ71" s="203"/>
      <c r="CA71" s="203"/>
      <c r="CB71" s="203"/>
      <c r="CC71" s="203"/>
      <c r="CD71" s="203"/>
      <c r="CE71" s="203"/>
      <c r="CF71" s="203"/>
      <c r="CG71" s="203"/>
      <c r="CH71" s="204"/>
      <c r="CI71" s="193"/>
      <c r="CJ71" s="193"/>
      <c r="CK71" s="193"/>
      <c r="CL71" s="193"/>
      <c r="CM71" s="193"/>
      <c r="CN71" s="193"/>
      <c r="CO71" s="193"/>
      <c r="CP71" s="193"/>
      <c r="CQ71" s="193"/>
      <c r="CR71" s="194"/>
      <c r="CS71" s="193"/>
      <c r="CT71" s="193"/>
      <c r="CU71" s="193"/>
      <c r="CV71" s="193"/>
      <c r="CW71" s="193"/>
      <c r="CX71" s="193"/>
      <c r="CY71" s="193"/>
      <c r="CZ71" s="193"/>
      <c r="DA71" s="193"/>
      <c r="DB71" s="193"/>
      <c r="DC71" s="193"/>
      <c r="DD71" s="193"/>
    </row>
    <row r="72" spans="2:108" s="199" customFormat="1" ht="23.25" customHeight="1">
      <c r="B72" s="201"/>
      <c r="E72" s="202">
        <f t="shared" si="9"/>
        <v>0</v>
      </c>
      <c r="F72" s="203">
        <f t="shared" si="10"/>
        <v>0</v>
      </c>
      <c r="G72" s="203" t="b">
        <f t="shared" si="11"/>
        <v>0</v>
      </c>
      <c r="H72" s="203" t="b">
        <f t="shared" si="12"/>
        <v>0</v>
      </c>
      <c r="I72" s="203" t="b">
        <f t="shared" si="13"/>
        <v>0</v>
      </c>
      <c r="J72" s="203" t="b">
        <f t="shared" si="14"/>
        <v>0</v>
      </c>
      <c r="K72" s="203"/>
      <c r="L72" s="203"/>
      <c r="M72" s="203"/>
      <c r="N72" s="203"/>
      <c r="O72" s="203"/>
      <c r="P72" s="203"/>
      <c r="Q72" s="203"/>
      <c r="R72" s="203"/>
      <c r="S72" s="203"/>
      <c r="T72" s="203"/>
      <c r="U72" s="203"/>
      <c r="V72" s="203"/>
      <c r="W72" s="203"/>
      <c r="X72" s="203"/>
      <c r="Y72" s="203"/>
      <c r="Z72" s="203"/>
      <c r="AA72" s="203"/>
      <c r="AB72" s="203"/>
      <c r="AC72" s="203"/>
      <c r="AD72" s="203"/>
      <c r="AE72" s="203"/>
      <c r="AF72" s="212"/>
      <c r="AG72" s="203"/>
      <c r="AH72" s="203"/>
      <c r="AI72" s="203"/>
      <c r="AJ72" s="204"/>
      <c r="AK72" s="213"/>
      <c r="AL72" s="203"/>
      <c r="AM72" s="203"/>
      <c r="AN72" s="203"/>
      <c r="AO72" s="214" t="str">
        <f t="shared" si="15"/>
        <v/>
      </c>
      <c r="AP72" s="203"/>
      <c r="AQ72" s="203"/>
      <c r="AR72" s="203"/>
      <c r="AS72" s="204"/>
      <c r="AT72" s="277" t="str">
        <f>IF(AND($CP72="本工事費",$CN72=0),$CU72,IF(AND($CP72="附帯工事費",$CN72=0),$CU72,IF(AND($CP72="工事合計",$CN72=0),$CU72,IF(AND($CP72="契約保証費",$CN72=0),$CU72,IF(AND($CP72="共通仮設費",$CN72=0),$CN44,IF(AND($CN72=0,$CO72=0),"",$CU72))))))</f>
        <v/>
      </c>
      <c r="AU72" s="278"/>
      <c r="AV72" s="278"/>
      <c r="AW72" s="278"/>
      <c r="AX72" s="278"/>
      <c r="AY72" s="278"/>
      <c r="AZ72" s="278"/>
      <c r="BA72" s="278"/>
      <c r="BB72" s="278"/>
      <c r="BC72" s="278"/>
      <c r="BD72" s="278"/>
      <c r="BE72" s="278"/>
      <c r="BF72" s="203" t="str">
        <f t="shared" si="16"/>
        <v/>
      </c>
      <c r="BG72" s="204"/>
      <c r="BH72" s="202" t="str">
        <f t="shared" si="17"/>
        <v/>
      </c>
      <c r="BI72" s="203"/>
      <c r="BJ72" s="203"/>
      <c r="BK72" s="203"/>
      <c r="BL72" s="203"/>
      <c r="BM72" s="203"/>
      <c r="BN72" s="203"/>
      <c r="BO72" s="203"/>
      <c r="BP72" s="203"/>
      <c r="BQ72" s="203"/>
      <c r="BR72" s="203"/>
      <c r="BS72" s="203"/>
      <c r="BT72" s="203"/>
      <c r="BU72" s="203"/>
      <c r="BV72" s="203"/>
      <c r="BW72" s="203"/>
      <c r="BX72" s="203"/>
      <c r="BY72" s="203"/>
      <c r="BZ72" s="203"/>
      <c r="CA72" s="203"/>
      <c r="CB72" s="203"/>
      <c r="CC72" s="203"/>
      <c r="CD72" s="203"/>
      <c r="CE72" s="203"/>
      <c r="CF72" s="203"/>
      <c r="CG72" s="203"/>
      <c r="CH72" s="204"/>
      <c r="CI72" s="193"/>
      <c r="CJ72" s="193"/>
      <c r="CK72" s="193"/>
      <c r="CL72" s="193"/>
      <c r="CM72" s="193"/>
      <c r="CN72" s="193"/>
      <c r="CO72" s="193"/>
      <c r="CP72" s="193"/>
      <c r="CQ72" s="193"/>
      <c r="CR72" s="194"/>
      <c r="CS72" s="193"/>
      <c r="CT72" s="193"/>
      <c r="CU72" s="193"/>
      <c r="CV72" s="193"/>
      <c r="CW72" s="193"/>
      <c r="CX72" s="193"/>
      <c r="CY72" s="193"/>
      <c r="CZ72" s="193"/>
      <c r="DA72" s="193"/>
      <c r="DB72" s="193"/>
      <c r="DC72" s="193"/>
      <c r="DD72" s="193"/>
    </row>
    <row r="73" spans="2:108" s="199" customFormat="1" ht="23.25" customHeight="1">
      <c r="B73" s="201"/>
      <c r="E73" s="202">
        <f t="shared" si="9"/>
        <v>0</v>
      </c>
      <c r="F73" s="203">
        <f t="shared" si="10"/>
        <v>0</v>
      </c>
      <c r="G73" s="203" t="b">
        <f t="shared" si="11"/>
        <v>0</v>
      </c>
      <c r="H73" s="203" t="b">
        <f t="shared" si="12"/>
        <v>0</v>
      </c>
      <c r="I73" s="203" t="b">
        <f t="shared" si="13"/>
        <v>0</v>
      </c>
      <c r="J73" s="203" t="b">
        <f t="shared" si="14"/>
        <v>0</v>
      </c>
      <c r="K73" s="203"/>
      <c r="L73" s="203"/>
      <c r="M73" s="203"/>
      <c r="N73" s="203"/>
      <c r="O73" s="203"/>
      <c r="P73" s="203"/>
      <c r="Q73" s="203"/>
      <c r="R73" s="203"/>
      <c r="S73" s="203"/>
      <c r="T73" s="203"/>
      <c r="U73" s="203"/>
      <c r="V73" s="203"/>
      <c r="W73" s="203"/>
      <c r="X73" s="203"/>
      <c r="Y73" s="203"/>
      <c r="Z73" s="203"/>
      <c r="AA73" s="203"/>
      <c r="AB73" s="203"/>
      <c r="AC73" s="203"/>
      <c r="AD73" s="203"/>
      <c r="AE73" s="203"/>
      <c r="AF73" s="212"/>
      <c r="AG73" s="203"/>
      <c r="AH73" s="203"/>
      <c r="AI73" s="203"/>
      <c r="AJ73" s="204"/>
      <c r="AK73" s="213"/>
      <c r="AL73" s="203"/>
      <c r="AM73" s="203"/>
      <c r="AN73" s="203"/>
      <c r="AO73" s="214" t="str">
        <f t="shared" si="15"/>
        <v/>
      </c>
      <c r="AP73" s="203"/>
      <c r="AQ73" s="203"/>
      <c r="AR73" s="203"/>
      <c r="AS73" s="204"/>
      <c r="AT73" s="277" t="str">
        <f>IF(AND($CP73="本工事費",$CN73=0),$CU73,IF(AND($CP73="附帯工事費",$CN73=0),$CU73,IF(AND($CP73="工事合計",$CN73=0),$CU73,IF(AND($CP73="契約保証費",$CN73=0),$CU73,IF(AND($CP73="共通仮設費",$CN73=0),$CN44,IF(AND($CN73=0,$CO73=0),"",$CU73))))))</f>
        <v/>
      </c>
      <c r="AU73" s="278"/>
      <c r="AV73" s="278"/>
      <c r="AW73" s="278"/>
      <c r="AX73" s="278"/>
      <c r="AY73" s="278"/>
      <c r="AZ73" s="278"/>
      <c r="BA73" s="278"/>
      <c r="BB73" s="278"/>
      <c r="BC73" s="278"/>
      <c r="BD73" s="278"/>
      <c r="BE73" s="278"/>
      <c r="BF73" s="203" t="str">
        <f t="shared" si="16"/>
        <v/>
      </c>
      <c r="BG73" s="204"/>
      <c r="BH73" s="202" t="str">
        <f t="shared" si="17"/>
        <v/>
      </c>
      <c r="BI73" s="203"/>
      <c r="BJ73" s="203"/>
      <c r="BK73" s="203"/>
      <c r="BL73" s="203"/>
      <c r="BM73" s="203"/>
      <c r="BN73" s="203"/>
      <c r="BO73" s="203"/>
      <c r="BP73" s="203"/>
      <c r="BQ73" s="203"/>
      <c r="BR73" s="203"/>
      <c r="BS73" s="203"/>
      <c r="BT73" s="203"/>
      <c r="BU73" s="203"/>
      <c r="BV73" s="203"/>
      <c r="BW73" s="203"/>
      <c r="BX73" s="203"/>
      <c r="BY73" s="203"/>
      <c r="BZ73" s="203"/>
      <c r="CA73" s="203"/>
      <c r="CB73" s="203"/>
      <c r="CC73" s="203"/>
      <c r="CD73" s="203"/>
      <c r="CE73" s="203"/>
      <c r="CF73" s="203"/>
      <c r="CG73" s="203"/>
      <c r="CH73" s="204"/>
      <c r="CI73" s="193"/>
      <c r="CJ73" s="193"/>
      <c r="CK73" s="193"/>
      <c r="CL73" s="193"/>
      <c r="CM73" s="193"/>
      <c r="CN73" s="193"/>
      <c r="CO73" s="193"/>
      <c r="CP73" s="193"/>
      <c r="CQ73" s="193"/>
      <c r="CR73" s="194"/>
      <c r="CS73" s="193"/>
      <c r="CT73" s="193"/>
      <c r="CU73" s="193"/>
      <c r="CV73" s="193"/>
      <c r="CW73" s="193"/>
      <c r="CX73" s="193"/>
      <c r="CY73" s="193"/>
      <c r="CZ73" s="193"/>
      <c r="DA73" s="193"/>
      <c r="DB73" s="193"/>
      <c r="DC73" s="193"/>
      <c r="DD73" s="193"/>
    </row>
    <row r="74" spans="2:108" s="199" customFormat="1" ht="23.25" customHeight="1">
      <c r="B74" s="201"/>
      <c r="E74" s="202">
        <f t="shared" si="9"/>
        <v>0</v>
      </c>
      <c r="F74" s="203">
        <f t="shared" si="10"/>
        <v>0</v>
      </c>
      <c r="G74" s="203" t="b">
        <f t="shared" si="11"/>
        <v>0</v>
      </c>
      <c r="H74" s="203" t="b">
        <f t="shared" si="12"/>
        <v>0</v>
      </c>
      <c r="I74" s="203" t="b">
        <f t="shared" si="13"/>
        <v>0</v>
      </c>
      <c r="J74" s="203" t="b">
        <f t="shared" si="14"/>
        <v>0</v>
      </c>
      <c r="K74" s="203"/>
      <c r="L74" s="203"/>
      <c r="M74" s="203"/>
      <c r="N74" s="203"/>
      <c r="O74" s="203"/>
      <c r="P74" s="203"/>
      <c r="Q74" s="203"/>
      <c r="R74" s="203"/>
      <c r="S74" s="203"/>
      <c r="T74" s="203"/>
      <c r="U74" s="203"/>
      <c r="V74" s="203"/>
      <c r="W74" s="203"/>
      <c r="X74" s="203"/>
      <c r="Y74" s="203"/>
      <c r="Z74" s="203"/>
      <c r="AA74" s="203"/>
      <c r="AB74" s="203"/>
      <c r="AC74" s="203"/>
      <c r="AD74" s="203"/>
      <c r="AE74" s="203"/>
      <c r="AF74" s="212"/>
      <c r="AG74" s="203"/>
      <c r="AH74" s="203"/>
      <c r="AI74" s="203"/>
      <c r="AJ74" s="204"/>
      <c r="AK74" s="213"/>
      <c r="AL74" s="203"/>
      <c r="AM74" s="203"/>
      <c r="AN74" s="203"/>
      <c r="AO74" s="214" t="str">
        <f t="shared" si="15"/>
        <v/>
      </c>
      <c r="AP74" s="203"/>
      <c r="AQ74" s="203"/>
      <c r="AR74" s="203"/>
      <c r="AS74" s="204"/>
      <c r="AT74" s="277" t="str">
        <f>IF(AND($CP74="本工事費",$CN74=0),$CU74,IF(AND($CP74="附帯工事費",$CN74=0),$CU74,IF(AND($CP74="工事合計",$CN74=0),$CU74,IF(AND($CP74="契約保証費",$CN74=0),$CU74,IF(AND($CP74="共通仮設費",$CN74=0),$CN44,IF(AND($CN74=0,$CO74=0),"",$CU74))))))</f>
        <v/>
      </c>
      <c r="AU74" s="278"/>
      <c r="AV74" s="278"/>
      <c r="AW74" s="278"/>
      <c r="AX74" s="278"/>
      <c r="AY74" s="278"/>
      <c r="AZ74" s="278"/>
      <c r="BA74" s="278"/>
      <c r="BB74" s="278"/>
      <c r="BC74" s="278"/>
      <c r="BD74" s="278"/>
      <c r="BE74" s="278"/>
      <c r="BF74" s="203" t="str">
        <f t="shared" si="16"/>
        <v/>
      </c>
      <c r="BG74" s="204"/>
      <c r="BH74" s="202" t="str">
        <f t="shared" si="17"/>
        <v/>
      </c>
      <c r="BI74" s="203"/>
      <c r="BJ74" s="203"/>
      <c r="BK74" s="203"/>
      <c r="BL74" s="203"/>
      <c r="BM74" s="203"/>
      <c r="BN74" s="203"/>
      <c r="BO74" s="203"/>
      <c r="BP74" s="203"/>
      <c r="BQ74" s="203"/>
      <c r="BR74" s="203"/>
      <c r="BS74" s="203"/>
      <c r="BT74" s="203"/>
      <c r="BU74" s="203"/>
      <c r="BV74" s="203"/>
      <c r="BW74" s="203"/>
      <c r="BX74" s="203"/>
      <c r="BY74" s="203"/>
      <c r="BZ74" s="203"/>
      <c r="CA74" s="203"/>
      <c r="CB74" s="203"/>
      <c r="CC74" s="203"/>
      <c r="CD74" s="203"/>
      <c r="CE74" s="203"/>
      <c r="CF74" s="203"/>
      <c r="CG74" s="203"/>
      <c r="CH74" s="204"/>
      <c r="CI74" s="193"/>
      <c r="CJ74" s="193"/>
      <c r="CK74" s="193"/>
      <c r="CL74" s="193"/>
      <c r="CM74" s="193"/>
      <c r="CN74" s="193"/>
      <c r="CO74" s="193"/>
      <c r="CP74" s="193"/>
      <c r="CQ74" s="193"/>
      <c r="CR74" s="194"/>
      <c r="CS74" s="193"/>
      <c r="CT74" s="193"/>
      <c r="CU74" s="193"/>
      <c r="CV74" s="193"/>
      <c r="CW74" s="193"/>
      <c r="CX74" s="193"/>
      <c r="CY74" s="193"/>
      <c r="CZ74" s="193"/>
      <c r="DA74" s="193"/>
      <c r="DB74" s="193"/>
      <c r="DC74" s="193"/>
      <c r="DD74" s="193"/>
    </row>
    <row r="75" spans="2:108" s="199" customFormat="1" ht="23.25" customHeight="1">
      <c r="B75" s="201"/>
      <c r="E75" s="202">
        <f t="shared" si="9"/>
        <v>0</v>
      </c>
      <c r="F75" s="203">
        <f t="shared" si="10"/>
        <v>0</v>
      </c>
      <c r="G75" s="203" t="b">
        <f t="shared" si="11"/>
        <v>0</v>
      </c>
      <c r="H75" s="203" t="b">
        <f t="shared" si="12"/>
        <v>0</v>
      </c>
      <c r="I75" s="203" t="b">
        <f t="shared" si="13"/>
        <v>0</v>
      </c>
      <c r="J75" s="203" t="b">
        <f t="shared" si="14"/>
        <v>0</v>
      </c>
      <c r="K75" s="203"/>
      <c r="L75" s="203"/>
      <c r="M75" s="203"/>
      <c r="N75" s="203"/>
      <c r="O75" s="203"/>
      <c r="P75" s="203"/>
      <c r="Q75" s="203"/>
      <c r="R75" s="203"/>
      <c r="S75" s="203"/>
      <c r="T75" s="203"/>
      <c r="U75" s="203"/>
      <c r="V75" s="203"/>
      <c r="W75" s="203"/>
      <c r="X75" s="203"/>
      <c r="Y75" s="203"/>
      <c r="Z75" s="203"/>
      <c r="AA75" s="203"/>
      <c r="AB75" s="203"/>
      <c r="AC75" s="203"/>
      <c r="AD75" s="203"/>
      <c r="AE75" s="203"/>
      <c r="AF75" s="212"/>
      <c r="AG75" s="203"/>
      <c r="AH75" s="203"/>
      <c r="AI75" s="203"/>
      <c r="AJ75" s="204"/>
      <c r="AK75" s="213"/>
      <c r="AL75" s="203"/>
      <c r="AM75" s="203"/>
      <c r="AN75" s="203"/>
      <c r="AO75" s="214" t="str">
        <f t="shared" si="15"/>
        <v/>
      </c>
      <c r="AP75" s="203"/>
      <c r="AQ75" s="203"/>
      <c r="AR75" s="203"/>
      <c r="AS75" s="204"/>
      <c r="AT75" s="277" t="str">
        <f>IF(AND($CP75="本工事費",$CN75=0),$CU75,IF(AND($CP75="附帯工事費",$CN75=0),$CU75,IF(AND($CP75="工事合計",$CN75=0),$CU75,IF(AND($CP75="契約保証費",$CN75=0),$CU75,IF(AND($CP75="共通仮設費",$CN75=0),$CN44,IF(AND($CN75=0,$CO75=0),"",$CU75))))))</f>
        <v/>
      </c>
      <c r="AU75" s="278"/>
      <c r="AV75" s="278"/>
      <c r="AW75" s="278"/>
      <c r="AX75" s="278"/>
      <c r="AY75" s="278"/>
      <c r="AZ75" s="278"/>
      <c r="BA75" s="278"/>
      <c r="BB75" s="278"/>
      <c r="BC75" s="278"/>
      <c r="BD75" s="278"/>
      <c r="BE75" s="278"/>
      <c r="BF75" s="203" t="str">
        <f t="shared" si="16"/>
        <v/>
      </c>
      <c r="BG75" s="204"/>
      <c r="BH75" s="202" t="str">
        <f t="shared" si="17"/>
        <v/>
      </c>
      <c r="BI75" s="203"/>
      <c r="BJ75" s="203"/>
      <c r="BK75" s="203"/>
      <c r="BL75" s="203"/>
      <c r="BM75" s="203"/>
      <c r="BN75" s="203"/>
      <c r="BO75" s="203"/>
      <c r="BP75" s="203"/>
      <c r="BQ75" s="203"/>
      <c r="BR75" s="203"/>
      <c r="BS75" s="203"/>
      <c r="BT75" s="203"/>
      <c r="BU75" s="203"/>
      <c r="BV75" s="203"/>
      <c r="BW75" s="203"/>
      <c r="BX75" s="203"/>
      <c r="BY75" s="203"/>
      <c r="BZ75" s="203"/>
      <c r="CA75" s="203"/>
      <c r="CB75" s="203"/>
      <c r="CC75" s="203"/>
      <c r="CD75" s="203"/>
      <c r="CE75" s="203"/>
      <c r="CF75" s="203"/>
      <c r="CG75" s="203"/>
      <c r="CH75" s="204"/>
      <c r="CI75" s="193"/>
      <c r="CJ75" s="193"/>
      <c r="CK75" s="193"/>
      <c r="CL75" s="193"/>
      <c r="CM75" s="193"/>
      <c r="CN75" s="193"/>
      <c r="CO75" s="193"/>
      <c r="CP75" s="193"/>
      <c r="CQ75" s="193"/>
      <c r="CR75" s="194"/>
      <c r="CS75" s="193"/>
      <c r="CT75" s="193"/>
      <c r="CU75" s="193"/>
      <c r="CV75" s="193"/>
      <c r="CW75" s="193"/>
      <c r="CX75" s="193"/>
      <c r="CY75" s="193"/>
      <c r="CZ75" s="193"/>
      <c r="DA75" s="193"/>
      <c r="DB75" s="193"/>
      <c r="DC75" s="193"/>
      <c r="DD75" s="193"/>
    </row>
    <row r="76" spans="2:108" s="199" customFormat="1" ht="23.25" customHeight="1">
      <c r="B76" s="201"/>
      <c r="E76" s="202">
        <f t="shared" si="9"/>
        <v>0</v>
      </c>
      <c r="F76" s="203">
        <f t="shared" si="10"/>
        <v>0</v>
      </c>
      <c r="G76" s="203" t="b">
        <f t="shared" si="11"/>
        <v>0</v>
      </c>
      <c r="H76" s="203" t="b">
        <f t="shared" si="12"/>
        <v>0</v>
      </c>
      <c r="I76" s="203" t="b">
        <f t="shared" si="13"/>
        <v>0</v>
      </c>
      <c r="J76" s="203" t="b">
        <f t="shared" si="14"/>
        <v>0</v>
      </c>
      <c r="K76" s="203"/>
      <c r="L76" s="203"/>
      <c r="M76" s="203"/>
      <c r="N76" s="203"/>
      <c r="O76" s="203"/>
      <c r="P76" s="203"/>
      <c r="Q76" s="203"/>
      <c r="R76" s="203"/>
      <c r="S76" s="203"/>
      <c r="T76" s="203"/>
      <c r="U76" s="203"/>
      <c r="V76" s="203"/>
      <c r="W76" s="203"/>
      <c r="X76" s="203"/>
      <c r="Y76" s="203"/>
      <c r="Z76" s="203"/>
      <c r="AA76" s="203"/>
      <c r="AB76" s="203"/>
      <c r="AC76" s="203"/>
      <c r="AD76" s="203"/>
      <c r="AE76" s="203"/>
      <c r="AF76" s="212"/>
      <c r="AG76" s="203"/>
      <c r="AH76" s="203"/>
      <c r="AI76" s="203"/>
      <c r="AJ76" s="204"/>
      <c r="AK76" s="213"/>
      <c r="AL76" s="203"/>
      <c r="AM76" s="203"/>
      <c r="AN76" s="203"/>
      <c r="AO76" s="214" t="str">
        <f t="shared" si="15"/>
        <v/>
      </c>
      <c r="AP76" s="203"/>
      <c r="AQ76" s="203"/>
      <c r="AR76" s="203"/>
      <c r="AS76" s="204"/>
      <c r="AT76" s="277" t="str">
        <f>IF(AND($CP76="本工事費",$CN76=0),$CU76,IF(AND($CP76="附帯工事費",$CN76=0),$CU76,IF(AND($CP76="工事合計",$CN76=0),$CU76,IF(AND($CP76="契約保証費",$CN76=0),$CU76,IF(AND($CP76="共通仮設費",$CN76=0),$CN44,IF(AND($CN76=0,$CO76=0),"",$CU76))))))</f>
        <v/>
      </c>
      <c r="AU76" s="278"/>
      <c r="AV76" s="278"/>
      <c r="AW76" s="278"/>
      <c r="AX76" s="278"/>
      <c r="AY76" s="278"/>
      <c r="AZ76" s="278"/>
      <c r="BA76" s="278"/>
      <c r="BB76" s="278"/>
      <c r="BC76" s="278"/>
      <c r="BD76" s="278"/>
      <c r="BE76" s="278"/>
      <c r="BF76" s="203" t="str">
        <f t="shared" si="16"/>
        <v/>
      </c>
      <c r="BG76" s="204"/>
      <c r="BH76" s="202" t="str">
        <f t="shared" si="17"/>
        <v/>
      </c>
      <c r="BI76" s="203"/>
      <c r="BJ76" s="203"/>
      <c r="BK76" s="203"/>
      <c r="BL76" s="203"/>
      <c r="BM76" s="203"/>
      <c r="BN76" s="203"/>
      <c r="BO76" s="203"/>
      <c r="BP76" s="203"/>
      <c r="BQ76" s="203"/>
      <c r="BR76" s="203"/>
      <c r="BS76" s="203"/>
      <c r="BT76" s="203"/>
      <c r="BU76" s="203"/>
      <c r="BV76" s="203"/>
      <c r="BW76" s="203"/>
      <c r="BX76" s="203"/>
      <c r="BY76" s="203"/>
      <c r="BZ76" s="203"/>
      <c r="CA76" s="203"/>
      <c r="CB76" s="203"/>
      <c r="CC76" s="203"/>
      <c r="CD76" s="203"/>
      <c r="CE76" s="203"/>
      <c r="CF76" s="203"/>
      <c r="CG76" s="203"/>
      <c r="CH76" s="204"/>
      <c r="CI76" s="193"/>
      <c r="CJ76" s="193"/>
      <c r="CK76" s="193"/>
      <c r="CL76" s="193"/>
      <c r="CM76" s="193"/>
      <c r="CN76" s="193"/>
      <c r="CO76" s="193"/>
      <c r="CP76" s="193"/>
      <c r="CQ76" s="193"/>
      <c r="CR76" s="194"/>
      <c r="CS76" s="193"/>
      <c r="CT76" s="193"/>
      <c r="CU76" s="193"/>
      <c r="CV76" s="193"/>
      <c r="CW76" s="193"/>
      <c r="CX76" s="193"/>
      <c r="CY76" s="193"/>
      <c r="CZ76" s="193"/>
      <c r="DA76" s="193"/>
      <c r="DB76" s="193"/>
      <c r="DC76" s="193"/>
      <c r="DD76" s="193"/>
    </row>
    <row r="77" spans="2:108">
      <c r="E77" s="193"/>
      <c r="F77" s="193"/>
      <c r="G77" s="193"/>
      <c r="H77" s="193"/>
      <c r="I77" s="193"/>
      <c r="J77" s="193"/>
      <c r="K77" s="193"/>
      <c r="L77" s="193"/>
      <c r="M77" s="193"/>
      <c r="N77" s="193"/>
      <c r="O77" s="193"/>
      <c r="P77" s="193"/>
      <c r="Q77" s="193"/>
      <c r="R77" s="193"/>
      <c r="S77" s="193"/>
      <c r="T77" s="193"/>
      <c r="U77" s="193"/>
      <c r="V77" s="193"/>
      <c r="W77" s="193"/>
      <c r="X77" s="193"/>
      <c r="Y77" s="193"/>
      <c r="Z77" s="193"/>
      <c r="AA77" s="193"/>
      <c r="AB77" s="193"/>
      <c r="AC77" s="193"/>
      <c r="AD77" s="193"/>
      <c r="AE77" s="193"/>
      <c r="AF77" s="193"/>
      <c r="AG77" s="193"/>
      <c r="AH77" s="193"/>
      <c r="AI77" s="193"/>
      <c r="AJ77" s="193"/>
      <c r="AK77" s="193"/>
      <c r="AL77" s="193"/>
      <c r="AM77" s="193"/>
      <c r="AN77" s="193"/>
      <c r="AO77" s="193"/>
      <c r="AP77" s="193"/>
      <c r="AQ77" s="193"/>
      <c r="AR77" s="193"/>
      <c r="AS77" s="193"/>
      <c r="AT77" s="193"/>
      <c r="AU77" s="193"/>
      <c r="AV77" s="193"/>
      <c r="AW77" s="193"/>
      <c r="AX77" s="193"/>
      <c r="AY77" s="193"/>
      <c r="AZ77" s="193"/>
      <c r="BA77" s="193"/>
      <c r="BB77" s="193"/>
      <c r="BC77" s="193"/>
      <c r="BD77" s="193"/>
      <c r="BE77" s="193"/>
      <c r="BF77" s="193"/>
      <c r="BG77" s="193"/>
      <c r="BH77" s="193"/>
      <c r="BI77" s="193"/>
      <c r="BJ77" s="193"/>
      <c r="BK77" s="193"/>
      <c r="BL77" s="193"/>
      <c r="BM77" s="193"/>
      <c r="BN77" s="193"/>
      <c r="BO77" s="193"/>
      <c r="BP77" s="193"/>
      <c r="BQ77" s="193"/>
      <c r="BR77" s="193"/>
      <c r="BS77" s="193"/>
      <c r="BT77" s="193"/>
      <c r="BU77" s="193"/>
      <c r="BV77" s="193"/>
      <c r="BW77" s="193"/>
      <c r="BX77" s="193"/>
      <c r="BY77" s="193"/>
      <c r="BZ77" s="193"/>
      <c r="CA77" s="193"/>
      <c r="CB77" s="193"/>
      <c r="CC77" s="193"/>
      <c r="CD77" s="193"/>
      <c r="CE77" s="193"/>
      <c r="CF77" s="193"/>
      <c r="CG77" s="193"/>
      <c r="CH77" s="193"/>
      <c r="CI77" s="193"/>
      <c r="CJ77" s="193"/>
      <c r="CK77" s="193"/>
      <c r="CL77" s="193"/>
    </row>
    <row r="78" spans="2:108">
      <c r="E78" s="193"/>
      <c r="F78" s="193"/>
      <c r="G78" s="193"/>
      <c r="H78" s="193"/>
      <c r="I78" s="193"/>
      <c r="J78" s="193"/>
      <c r="K78" s="193"/>
      <c r="L78" s="193"/>
      <c r="M78" s="193"/>
      <c r="N78" s="193"/>
      <c r="O78" s="193"/>
      <c r="P78" s="193"/>
      <c r="Q78" s="193"/>
      <c r="R78" s="193"/>
      <c r="S78" s="193"/>
      <c r="T78" s="193"/>
      <c r="U78" s="193"/>
      <c r="V78" s="193"/>
      <c r="W78" s="193"/>
      <c r="X78" s="193"/>
      <c r="Y78" s="193"/>
      <c r="Z78" s="193"/>
      <c r="AA78" s="193"/>
      <c r="AB78" s="193"/>
      <c r="AC78" s="193"/>
      <c r="AD78" s="193"/>
      <c r="AE78" s="193"/>
      <c r="AF78" s="193"/>
      <c r="AG78" s="193"/>
      <c r="AH78" s="193"/>
      <c r="AI78" s="193"/>
      <c r="AJ78" s="193"/>
      <c r="AK78" s="193"/>
      <c r="AL78" s="193"/>
      <c r="AM78" s="193"/>
      <c r="AN78" s="193"/>
      <c r="AO78" s="193"/>
      <c r="AP78" s="193"/>
      <c r="AQ78" s="193"/>
      <c r="AR78" s="193"/>
      <c r="AS78" s="193"/>
      <c r="AT78" s="193"/>
      <c r="AU78" s="193"/>
      <c r="AV78" s="193"/>
      <c r="AW78" s="193"/>
      <c r="AX78" s="193"/>
      <c r="AY78" s="193"/>
      <c r="AZ78" s="193"/>
      <c r="BA78" s="193"/>
      <c r="BB78" s="193"/>
      <c r="BC78" s="193"/>
      <c r="BD78" s="193"/>
      <c r="BE78" s="193"/>
      <c r="BF78" s="193"/>
      <c r="BG78" s="193"/>
      <c r="BH78" s="193"/>
      <c r="BI78" s="193"/>
      <c r="BJ78" s="193"/>
      <c r="BK78" s="193"/>
      <c r="BL78" s="193"/>
      <c r="BM78" s="193"/>
      <c r="BN78" s="193"/>
      <c r="BO78" s="193"/>
      <c r="BP78" s="193"/>
      <c r="BQ78" s="193"/>
      <c r="BR78" s="193"/>
      <c r="BS78" s="193"/>
      <c r="BT78" s="193"/>
      <c r="BU78" s="193"/>
      <c r="BV78" s="193"/>
      <c r="BW78" s="193"/>
      <c r="BX78" s="193"/>
      <c r="BY78" s="193"/>
      <c r="BZ78" s="193"/>
      <c r="CA78" s="193"/>
      <c r="CB78" s="193"/>
      <c r="CC78" s="193"/>
      <c r="CD78" s="193"/>
      <c r="CE78" s="193"/>
      <c r="CF78" s="193"/>
      <c r="CG78" s="193"/>
      <c r="CH78" s="193"/>
      <c r="CI78" s="193"/>
      <c r="CJ78" s="193"/>
      <c r="CK78" s="193"/>
      <c r="CL78" s="193"/>
    </row>
    <row r="79" spans="2:108">
      <c r="E79" s="193"/>
      <c r="F79" s="193"/>
      <c r="G79" s="193"/>
      <c r="H79" s="193"/>
      <c r="I79" s="193"/>
      <c r="J79" s="193"/>
      <c r="K79" s="193"/>
      <c r="L79" s="193"/>
      <c r="M79" s="193"/>
      <c r="N79" s="193"/>
      <c r="O79" s="193"/>
      <c r="P79" s="193"/>
      <c r="Q79" s="193"/>
      <c r="R79" s="193"/>
      <c r="S79" s="193"/>
      <c r="T79" s="193"/>
      <c r="U79" s="193"/>
      <c r="V79" s="193"/>
      <c r="W79" s="193"/>
      <c r="X79" s="193"/>
      <c r="Y79" s="193"/>
      <c r="Z79" s="193"/>
      <c r="AA79" s="193"/>
      <c r="AB79" s="193"/>
      <c r="AC79" s="193"/>
      <c r="AD79" s="193"/>
      <c r="AE79" s="193"/>
      <c r="AF79" s="193"/>
      <c r="AG79" s="193"/>
      <c r="AH79" s="193"/>
      <c r="AI79" s="193"/>
      <c r="AJ79" s="193"/>
      <c r="AK79" s="193"/>
      <c r="AL79" s="193"/>
      <c r="AM79" s="193"/>
      <c r="AN79" s="193"/>
      <c r="AO79" s="193"/>
      <c r="AP79" s="193"/>
      <c r="AQ79" s="193"/>
      <c r="AR79" s="193"/>
      <c r="AS79" s="198" t="s">
        <v>292</v>
      </c>
      <c r="AT79" s="193"/>
      <c r="AU79" s="193"/>
      <c r="AV79" s="193"/>
      <c r="AW79" s="193"/>
      <c r="AX79" s="193"/>
      <c r="AY79" s="193"/>
      <c r="AZ79" s="193"/>
      <c r="BA79" s="193"/>
      <c r="BB79" s="193"/>
      <c r="BC79" s="193"/>
      <c r="BD79" s="193"/>
      <c r="BE79" s="193"/>
      <c r="BF79" s="193"/>
      <c r="BG79" s="193"/>
      <c r="BH79" s="193"/>
      <c r="BI79" s="193"/>
      <c r="BJ79" s="193"/>
      <c r="BK79" s="193"/>
      <c r="BL79" s="193"/>
      <c r="BM79" s="193"/>
      <c r="BN79" s="193"/>
      <c r="BO79" s="193"/>
      <c r="BP79" s="193"/>
      <c r="BQ79" s="193"/>
      <c r="BR79" s="193"/>
      <c r="BS79" s="193"/>
      <c r="BT79" s="193"/>
      <c r="BU79" s="193"/>
      <c r="BV79" s="193"/>
      <c r="BW79" s="193"/>
      <c r="BX79" s="193"/>
      <c r="BY79" s="193"/>
      <c r="BZ79" s="193"/>
      <c r="CA79" s="193"/>
      <c r="CB79" s="193"/>
      <c r="CC79" s="193"/>
      <c r="CD79" s="193"/>
      <c r="CE79" s="193"/>
      <c r="CF79" s="193"/>
      <c r="CG79" s="193"/>
      <c r="CH79" s="193"/>
      <c r="CI79" s="193"/>
      <c r="CJ79" s="193"/>
      <c r="CK79" s="193"/>
      <c r="CL79" s="193"/>
    </row>
    <row r="80" spans="2:108">
      <c r="E80" s="193"/>
      <c r="F80" s="193"/>
      <c r="G80" s="193"/>
      <c r="H80" s="193"/>
      <c r="I80" s="193"/>
      <c r="J80" s="193"/>
      <c r="K80" s="193"/>
      <c r="L80" s="193"/>
      <c r="M80" s="193"/>
      <c r="N80" s="193"/>
      <c r="O80" s="193"/>
      <c r="P80" s="193"/>
      <c r="Q80" s="193"/>
      <c r="R80" s="193"/>
      <c r="S80" s="193"/>
      <c r="T80" s="193"/>
      <c r="U80" s="193"/>
      <c r="V80" s="193"/>
      <c r="W80" s="193"/>
      <c r="X80" s="193"/>
      <c r="Y80" s="193"/>
      <c r="Z80" s="193"/>
      <c r="AA80" s="193"/>
      <c r="AB80" s="193"/>
      <c r="AC80" s="193"/>
      <c r="AD80" s="193"/>
      <c r="AE80" s="193"/>
      <c r="AF80" s="193"/>
      <c r="AG80" s="193"/>
      <c r="AH80" s="193"/>
      <c r="AI80" s="193"/>
      <c r="AJ80" s="193"/>
      <c r="AK80" s="193"/>
      <c r="AL80" s="193"/>
      <c r="AM80" s="193"/>
      <c r="AN80" s="193"/>
      <c r="AO80" s="193"/>
      <c r="AP80" s="193"/>
      <c r="AQ80" s="193"/>
      <c r="AR80" s="193"/>
      <c r="AS80" s="198"/>
      <c r="AT80" s="193"/>
      <c r="AU80" s="193"/>
      <c r="AV80" s="193"/>
      <c r="AW80" s="193"/>
      <c r="AX80" s="193"/>
      <c r="AY80" s="193"/>
      <c r="AZ80" s="193"/>
      <c r="BA80" s="193"/>
      <c r="BB80" s="193"/>
      <c r="BC80" s="193"/>
      <c r="BD80" s="193"/>
      <c r="BE80" s="193"/>
      <c r="BF80" s="193"/>
      <c r="BG80" s="193"/>
      <c r="BH80" s="193"/>
      <c r="BI80" s="193"/>
      <c r="BJ80" s="193"/>
      <c r="BK80" s="193"/>
      <c r="BL80" s="193"/>
      <c r="BM80" s="193"/>
      <c r="BN80" s="193"/>
      <c r="BO80" s="193"/>
      <c r="BP80" s="193"/>
      <c r="BQ80" s="193"/>
      <c r="BR80" s="193"/>
      <c r="BS80" s="193"/>
      <c r="BT80" s="193"/>
      <c r="BU80" s="193"/>
      <c r="BV80" s="193"/>
      <c r="BW80" s="193"/>
      <c r="BX80" s="193"/>
      <c r="BY80" s="193"/>
      <c r="BZ80" s="193"/>
      <c r="CA80" s="193"/>
      <c r="CB80" s="193"/>
      <c r="CC80" s="193"/>
      <c r="CD80" s="193"/>
      <c r="CE80" s="193"/>
      <c r="CF80" s="193"/>
      <c r="CG80" s="193"/>
      <c r="CH80" s="193"/>
      <c r="CI80" s="193"/>
      <c r="CJ80" s="193"/>
      <c r="CK80" s="193"/>
      <c r="CL80" s="193"/>
    </row>
  </sheetData>
  <mergeCells count="67">
    <mergeCell ref="A2:CL2"/>
    <mergeCell ref="BH11:CH11"/>
    <mergeCell ref="E11:AJ11"/>
    <mergeCell ref="AK11:AS11"/>
    <mergeCell ref="E44:AJ44"/>
    <mergeCell ref="AK44:AS44"/>
    <mergeCell ref="AT44:BG44"/>
    <mergeCell ref="BH44:CH44"/>
    <mergeCell ref="AT11:BG11"/>
    <mergeCell ref="AT12:BE12"/>
    <mergeCell ref="AT24:BE24"/>
    <mergeCell ref="AT13:BE13"/>
    <mergeCell ref="AT14:BE14"/>
    <mergeCell ref="AT15:BE15"/>
    <mergeCell ref="AT16:BE16"/>
    <mergeCell ref="AT17:BE17"/>
    <mergeCell ref="AT18:BE18"/>
    <mergeCell ref="AT19:BE19"/>
    <mergeCell ref="AT20:BE20"/>
    <mergeCell ref="AT21:BE21"/>
    <mergeCell ref="AT22:BE22"/>
    <mergeCell ref="AT23:BE23"/>
    <mergeCell ref="AT36:BE36"/>
    <mergeCell ref="AT25:BE25"/>
    <mergeCell ref="AT26:BE26"/>
    <mergeCell ref="AT27:BE27"/>
    <mergeCell ref="AT28:BE28"/>
    <mergeCell ref="AT29:BE29"/>
    <mergeCell ref="AT30:BE30"/>
    <mergeCell ref="AT31:BE31"/>
    <mergeCell ref="AT32:BE32"/>
    <mergeCell ref="AT33:BE33"/>
    <mergeCell ref="AT34:BE34"/>
    <mergeCell ref="AT35:BE35"/>
    <mergeCell ref="AT55:BE55"/>
    <mergeCell ref="AT37:BE37"/>
    <mergeCell ref="AT45:BE45"/>
    <mergeCell ref="AT46:BE46"/>
    <mergeCell ref="AT47:BE47"/>
    <mergeCell ref="AT48:BE48"/>
    <mergeCell ref="AT49:BE49"/>
    <mergeCell ref="AT50:BE50"/>
    <mergeCell ref="AT51:BE51"/>
    <mergeCell ref="AT52:BE52"/>
    <mergeCell ref="AT53:BE53"/>
    <mergeCell ref="AT54:BE54"/>
    <mergeCell ref="AT67:BE67"/>
    <mergeCell ref="AT56:BE56"/>
    <mergeCell ref="AT57:BE57"/>
    <mergeCell ref="AT58:BE58"/>
    <mergeCell ref="AT59:BE59"/>
    <mergeCell ref="AT60:BE60"/>
    <mergeCell ref="AT61:BE61"/>
    <mergeCell ref="AT62:BE62"/>
    <mergeCell ref="AT63:BE63"/>
    <mergeCell ref="AT64:BE64"/>
    <mergeCell ref="AT65:BE65"/>
    <mergeCell ref="AT66:BE66"/>
    <mergeCell ref="AT74:BE74"/>
    <mergeCell ref="AT75:BE75"/>
    <mergeCell ref="AT76:BE76"/>
    <mergeCell ref="AT68:BE68"/>
    <mergeCell ref="AT69:BE69"/>
    <mergeCell ref="AT70:BE70"/>
    <mergeCell ref="AT71:BE71"/>
    <mergeCell ref="AT72:BE72"/>
    <mergeCell ref="AT73:BE73"/>
  </mergeCells>
  <phoneticPr fontId="2"/>
  <pageMargins left="0" right="0" top="0.59055118110236227" bottom="0" header="0.31496062992125984" footer="0"/>
  <pageSetup paperSize="9" orientation="portrait" r:id="rId1"/>
  <headerFooter alignWithMargins="0">
    <oddHeader>&amp;R頁&amp;P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8"/>
  <dimension ref="A1:K84"/>
  <sheetViews>
    <sheetView topLeftCell="A5" zoomScale="75" zoomScaleNormal="100" workbookViewId="0">
      <selection activeCell="C14" sqref="C14:C15"/>
    </sheetView>
  </sheetViews>
  <sheetFormatPr defaultRowHeight="14.25"/>
  <cols>
    <col min="1" max="1" width="2.25" style="115" customWidth="1"/>
    <col min="2" max="2" width="26.625" style="115" customWidth="1"/>
    <col min="3" max="3" width="29.125" style="115" customWidth="1"/>
    <col min="4" max="4" width="6.625" style="115" customWidth="1"/>
    <col min="5" max="6" width="14.625" style="115" customWidth="1"/>
    <col min="7" max="7" width="18.625" style="115" customWidth="1"/>
    <col min="8" max="8" width="0" style="115" hidden="1" customWidth="1"/>
    <col min="9" max="9" width="8.625" style="115" customWidth="1"/>
    <col min="10" max="10" width="17.875" style="115" customWidth="1"/>
    <col min="11" max="11" width="1.625" style="115" customWidth="1"/>
    <col min="12" max="16384" width="9" style="115"/>
  </cols>
  <sheetData>
    <row r="1" spans="1:11" ht="5.25" customHeight="1" thickBot="1"/>
    <row r="2" spans="1:11" ht="20.25" customHeight="1">
      <c r="A2" s="116"/>
      <c r="B2" s="132"/>
      <c r="C2" s="133"/>
      <c r="D2" s="133"/>
      <c r="E2" s="134"/>
      <c r="F2" s="133"/>
      <c r="G2" s="133"/>
      <c r="H2" s="133"/>
      <c r="I2" s="135"/>
      <c r="J2" s="136"/>
      <c r="K2" s="117"/>
    </row>
    <row r="3" spans="1:11" ht="12.95" customHeight="1">
      <c r="A3" s="118"/>
      <c r="B3" s="119"/>
      <c r="C3" s="120"/>
      <c r="D3" s="289" t="s">
        <v>169</v>
      </c>
      <c r="E3" s="289"/>
      <c r="F3" s="289"/>
      <c r="G3" s="120"/>
      <c r="H3" s="120" t="s">
        <v>170</v>
      </c>
      <c r="I3" s="120"/>
      <c r="J3" s="121"/>
      <c r="K3" s="122"/>
    </row>
    <row r="4" spans="1:11" ht="15" customHeight="1">
      <c r="A4" s="118"/>
      <c r="B4" s="290"/>
      <c r="C4" s="290"/>
      <c r="D4" s="289"/>
      <c r="E4" s="289"/>
      <c r="F4" s="289"/>
      <c r="G4" s="120"/>
      <c r="H4" s="120"/>
      <c r="I4" s="137"/>
      <c r="J4" s="120"/>
      <c r="K4" s="122"/>
    </row>
    <row r="5" spans="1:11" ht="15" customHeight="1">
      <c r="A5" s="118"/>
      <c r="B5" s="290"/>
      <c r="C5" s="290"/>
      <c r="D5" s="289"/>
      <c r="E5" s="289"/>
      <c r="F5" s="289"/>
      <c r="G5" s="120"/>
      <c r="H5" s="120"/>
      <c r="I5" s="137"/>
      <c r="J5" s="120"/>
      <c r="K5" s="122"/>
    </row>
    <row r="6" spans="1:11" ht="6" customHeight="1" thickBot="1">
      <c r="A6" s="118"/>
      <c r="B6" s="120"/>
      <c r="C6" s="120"/>
      <c r="D6" s="120"/>
      <c r="E6" s="138"/>
      <c r="F6" s="139"/>
      <c r="G6" s="120"/>
      <c r="H6" s="120" t="s">
        <v>171</v>
      </c>
      <c r="I6" s="137"/>
      <c r="J6" s="120"/>
      <c r="K6" s="122"/>
    </row>
    <row r="7" spans="1:11" ht="21.75" customHeight="1">
      <c r="A7" s="118"/>
      <c r="B7" s="140" t="s">
        <v>172</v>
      </c>
      <c r="C7" s="141" t="s">
        <v>173</v>
      </c>
      <c r="D7" s="141" t="s">
        <v>174</v>
      </c>
      <c r="E7" s="142" t="s">
        <v>175</v>
      </c>
      <c r="F7" s="141" t="s">
        <v>176</v>
      </c>
      <c r="G7" s="141" t="s">
        <v>148</v>
      </c>
      <c r="H7" s="141"/>
      <c r="I7" s="287" t="s">
        <v>177</v>
      </c>
      <c r="J7" s="288"/>
      <c r="K7" s="123"/>
    </row>
    <row r="8" spans="1:11" ht="15" customHeight="1">
      <c r="A8" s="118"/>
      <c r="B8" s="281"/>
      <c r="C8" s="283"/>
      <c r="D8" s="143"/>
      <c r="E8" s="169"/>
      <c r="F8" s="170"/>
      <c r="G8" s="170" t="str">
        <f t="shared" ref="G8:G13" si="0">IF(E8="","",+INT(E8*F8))</f>
        <v/>
      </c>
      <c r="H8" s="144"/>
      <c r="I8" s="145"/>
      <c r="J8" s="146"/>
      <c r="K8" s="122"/>
    </row>
    <row r="9" spans="1:11" ht="15" customHeight="1">
      <c r="A9" s="118"/>
      <c r="B9" s="282"/>
      <c r="C9" s="284"/>
      <c r="D9" s="147"/>
      <c r="E9" s="167"/>
      <c r="F9" s="168"/>
      <c r="G9" s="168" t="str">
        <f t="shared" si="0"/>
        <v/>
      </c>
      <c r="H9" s="148"/>
      <c r="I9" s="149"/>
      <c r="J9" s="150"/>
      <c r="K9" s="122"/>
    </row>
    <row r="10" spans="1:11" ht="15" customHeight="1">
      <c r="A10" s="118"/>
      <c r="B10" s="281"/>
      <c r="C10" s="283"/>
      <c r="D10" s="143"/>
      <c r="E10" s="169"/>
      <c r="F10" s="170"/>
      <c r="G10" s="170" t="str">
        <f t="shared" si="0"/>
        <v/>
      </c>
      <c r="H10" s="144"/>
      <c r="I10" s="145"/>
      <c r="J10" s="146"/>
      <c r="K10" s="122"/>
    </row>
    <row r="11" spans="1:11" ht="15" customHeight="1">
      <c r="A11" s="118"/>
      <c r="B11" s="282"/>
      <c r="C11" s="284"/>
      <c r="D11" s="147"/>
      <c r="E11" s="167"/>
      <c r="F11" s="168"/>
      <c r="G11" s="168" t="str">
        <f t="shared" si="0"/>
        <v/>
      </c>
      <c r="H11" s="148"/>
      <c r="I11" s="149"/>
      <c r="J11" s="150"/>
      <c r="K11" s="122"/>
    </row>
    <row r="12" spans="1:11" ht="15" customHeight="1">
      <c r="A12" s="118"/>
      <c r="B12" s="281"/>
      <c r="C12" s="283"/>
      <c r="D12" s="143"/>
      <c r="E12" s="169"/>
      <c r="F12" s="170"/>
      <c r="G12" s="170" t="str">
        <f t="shared" si="0"/>
        <v/>
      </c>
      <c r="H12" s="144"/>
      <c r="I12" s="145"/>
      <c r="J12" s="146"/>
      <c r="K12" s="122"/>
    </row>
    <row r="13" spans="1:11" ht="15" customHeight="1">
      <c r="A13" s="118"/>
      <c r="B13" s="282"/>
      <c r="C13" s="284"/>
      <c r="D13" s="147"/>
      <c r="E13" s="167"/>
      <c r="F13" s="168"/>
      <c r="G13" s="168" t="str">
        <f t="shared" si="0"/>
        <v/>
      </c>
      <c r="H13" s="148"/>
      <c r="I13" s="149"/>
      <c r="J13" s="150"/>
      <c r="K13" s="122"/>
    </row>
    <row r="14" spans="1:11" ht="15" customHeight="1">
      <c r="A14" s="118"/>
      <c r="B14" s="281"/>
      <c r="C14" s="283"/>
      <c r="D14" s="143"/>
      <c r="E14" s="169"/>
      <c r="F14" s="170"/>
      <c r="G14" s="170" t="str">
        <f t="shared" ref="G14:G37" si="1">IF(E14="","",+INT(E14*F14))</f>
        <v/>
      </c>
      <c r="H14" s="144"/>
      <c r="I14" s="145"/>
      <c r="J14" s="146"/>
      <c r="K14" s="122"/>
    </row>
    <row r="15" spans="1:11" ht="15" customHeight="1">
      <c r="A15" s="118"/>
      <c r="B15" s="282"/>
      <c r="C15" s="284"/>
      <c r="D15" s="147"/>
      <c r="E15" s="167"/>
      <c r="F15" s="168"/>
      <c r="G15" s="168" t="str">
        <f t="shared" si="1"/>
        <v/>
      </c>
      <c r="H15" s="148"/>
      <c r="I15" s="149"/>
      <c r="J15" s="150"/>
      <c r="K15" s="122"/>
    </row>
    <row r="16" spans="1:11" ht="15" customHeight="1">
      <c r="A16" s="118"/>
      <c r="B16" s="281"/>
      <c r="C16" s="283"/>
      <c r="D16" s="143"/>
      <c r="E16" s="169"/>
      <c r="F16" s="170"/>
      <c r="G16" s="170" t="str">
        <f t="shared" si="1"/>
        <v/>
      </c>
      <c r="H16" s="144"/>
      <c r="I16" s="145"/>
      <c r="J16" s="146"/>
      <c r="K16" s="122"/>
    </row>
    <row r="17" spans="1:11" ht="15" customHeight="1">
      <c r="A17" s="118"/>
      <c r="B17" s="282"/>
      <c r="C17" s="284"/>
      <c r="D17" s="147"/>
      <c r="E17" s="167"/>
      <c r="F17" s="168"/>
      <c r="G17" s="168" t="str">
        <f t="shared" si="1"/>
        <v/>
      </c>
      <c r="H17" s="148"/>
      <c r="I17" s="149"/>
      <c r="J17" s="150"/>
      <c r="K17" s="122"/>
    </row>
    <row r="18" spans="1:11" ht="15" customHeight="1">
      <c r="A18" s="118"/>
      <c r="B18" s="281"/>
      <c r="C18" s="283"/>
      <c r="D18" s="143"/>
      <c r="E18" s="169"/>
      <c r="F18" s="170"/>
      <c r="G18" s="170" t="str">
        <f t="shared" si="1"/>
        <v/>
      </c>
      <c r="H18" s="144"/>
      <c r="I18" s="145"/>
      <c r="J18" s="146"/>
      <c r="K18" s="122"/>
    </row>
    <row r="19" spans="1:11" ht="15" customHeight="1">
      <c r="A19" s="118"/>
      <c r="B19" s="282"/>
      <c r="C19" s="284"/>
      <c r="D19" s="147"/>
      <c r="E19" s="167"/>
      <c r="F19" s="168"/>
      <c r="G19" s="168" t="str">
        <f t="shared" si="1"/>
        <v/>
      </c>
      <c r="H19" s="148"/>
      <c r="I19" s="149"/>
      <c r="J19" s="150"/>
      <c r="K19" s="122"/>
    </row>
    <row r="20" spans="1:11" ht="15" customHeight="1">
      <c r="A20" s="118"/>
      <c r="B20" s="281"/>
      <c r="C20" s="283"/>
      <c r="D20" s="143"/>
      <c r="E20" s="169"/>
      <c r="F20" s="170"/>
      <c r="G20" s="170" t="str">
        <f t="shared" si="1"/>
        <v/>
      </c>
      <c r="H20" s="144"/>
      <c r="I20" s="145"/>
      <c r="J20" s="146"/>
      <c r="K20" s="122"/>
    </row>
    <row r="21" spans="1:11" ht="15" customHeight="1">
      <c r="A21" s="118"/>
      <c r="B21" s="282"/>
      <c r="C21" s="284"/>
      <c r="D21" s="147"/>
      <c r="E21" s="167"/>
      <c r="F21" s="168"/>
      <c r="G21" s="168" t="str">
        <f t="shared" si="1"/>
        <v/>
      </c>
      <c r="H21" s="148"/>
      <c r="I21" s="149"/>
      <c r="J21" s="150"/>
      <c r="K21" s="122"/>
    </row>
    <row r="22" spans="1:11" ht="15" customHeight="1">
      <c r="A22" s="118"/>
      <c r="B22" s="281"/>
      <c r="C22" s="283"/>
      <c r="D22" s="143"/>
      <c r="E22" s="169"/>
      <c r="F22" s="170"/>
      <c r="G22" s="170" t="str">
        <f t="shared" si="1"/>
        <v/>
      </c>
      <c r="H22" s="144"/>
      <c r="I22" s="145"/>
      <c r="J22" s="146"/>
      <c r="K22" s="122"/>
    </row>
    <row r="23" spans="1:11" ht="15" customHeight="1">
      <c r="A23" s="118"/>
      <c r="B23" s="282"/>
      <c r="C23" s="284"/>
      <c r="D23" s="147"/>
      <c r="E23" s="167"/>
      <c r="F23" s="168"/>
      <c r="G23" s="168" t="str">
        <f t="shared" si="1"/>
        <v/>
      </c>
      <c r="H23" s="148"/>
      <c r="I23" s="149"/>
      <c r="J23" s="150"/>
      <c r="K23" s="122"/>
    </row>
    <row r="24" spans="1:11" ht="15" customHeight="1">
      <c r="A24" s="118"/>
      <c r="B24" s="281"/>
      <c r="C24" s="283"/>
      <c r="D24" s="143"/>
      <c r="E24" s="169"/>
      <c r="F24" s="170"/>
      <c r="G24" s="170" t="str">
        <f t="shared" si="1"/>
        <v/>
      </c>
      <c r="H24" s="144"/>
      <c r="I24" s="145"/>
      <c r="J24" s="146"/>
      <c r="K24" s="122"/>
    </row>
    <row r="25" spans="1:11" ht="15" customHeight="1">
      <c r="A25" s="118"/>
      <c r="B25" s="282"/>
      <c r="C25" s="284"/>
      <c r="D25" s="147"/>
      <c r="E25" s="167"/>
      <c r="F25" s="168"/>
      <c r="G25" s="168" t="str">
        <f t="shared" si="1"/>
        <v/>
      </c>
      <c r="H25" s="148"/>
      <c r="I25" s="149"/>
      <c r="J25" s="150"/>
      <c r="K25" s="122"/>
    </row>
    <row r="26" spans="1:11" ht="15" customHeight="1">
      <c r="A26" s="118"/>
      <c r="B26" s="281"/>
      <c r="C26" s="283"/>
      <c r="D26" s="143"/>
      <c r="E26" s="169"/>
      <c r="F26" s="170"/>
      <c r="G26" s="170" t="str">
        <f t="shared" si="1"/>
        <v/>
      </c>
      <c r="H26" s="144"/>
      <c r="I26" s="145"/>
      <c r="J26" s="146"/>
      <c r="K26" s="122"/>
    </row>
    <row r="27" spans="1:11" ht="15" customHeight="1">
      <c r="A27" s="118"/>
      <c r="B27" s="282"/>
      <c r="C27" s="284"/>
      <c r="D27" s="147"/>
      <c r="E27" s="167"/>
      <c r="F27" s="168"/>
      <c r="G27" s="168" t="str">
        <f t="shared" si="1"/>
        <v/>
      </c>
      <c r="H27" s="148"/>
      <c r="I27" s="149"/>
      <c r="J27" s="150"/>
      <c r="K27" s="122"/>
    </row>
    <row r="28" spans="1:11" ht="15" customHeight="1">
      <c r="A28" s="118"/>
      <c r="B28" s="281"/>
      <c r="C28" s="283"/>
      <c r="D28" s="143"/>
      <c r="E28" s="169"/>
      <c r="F28" s="170"/>
      <c r="G28" s="170" t="str">
        <f t="shared" si="1"/>
        <v/>
      </c>
      <c r="H28" s="144"/>
      <c r="I28" s="145"/>
      <c r="J28" s="146"/>
      <c r="K28" s="122"/>
    </row>
    <row r="29" spans="1:11" ht="15" customHeight="1">
      <c r="A29" s="118"/>
      <c r="B29" s="282"/>
      <c r="C29" s="284"/>
      <c r="D29" s="147"/>
      <c r="E29" s="167"/>
      <c r="F29" s="168"/>
      <c r="G29" s="168" t="str">
        <f t="shared" si="1"/>
        <v/>
      </c>
      <c r="H29" s="148"/>
      <c r="I29" s="149"/>
      <c r="J29" s="150"/>
      <c r="K29" s="122"/>
    </row>
    <row r="30" spans="1:11" ht="15" customHeight="1">
      <c r="A30" s="118"/>
      <c r="B30" s="281"/>
      <c r="C30" s="283"/>
      <c r="D30" s="151"/>
      <c r="E30" s="169"/>
      <c r="F30" s="170"/>
      <c r="G30" s="170" t="str">
        <f t="shared" si="1"/>
        <v/>
      </c>
      <c r="H30" s="152"/>
      <c r="I30" s="153"/>
      <c r="J30" s="146"/>
      <c r="K30" s="122"/>
    </row>
    <row r="31" spans="1:11" ht="15" customHeight="1">
      <c r="A31" s="118"/>
      <c r="B31" s="282"/>
      <c r="C31" s="284"/>
      <c r="D31" s="151"/>
      <c r="E31" s="167"/>
      <c r="F31" s="168"/>
      <c r="G31" s="168" t="str">
        <f t="shared" si="1"/>
        <v/>
      </c>
      <c r="H31" s="152"/>
      <c r="I31" s="153"/>
      <c r="J31" s="150"/>
      <c r="K31" s="122"/>
    </row>
    <row r="32" spans="1:11" ht="15" customHeight="1">
      <c r="A32" s="118"/>
      <c r="B32" s="281"/>
      <c r="C32" s="283"/>
      <c r="D32" s="143"/>
      <c r="E32" s="169"/>
      <c r="F32" s="170"/>
      <c r="G32" s="170" t="str">
        <f t="shared" si="1"/>
        <v/>
      </c>
      <c r="H32" s="144"/>
      <c r="I32" s="145"/>
      <c r="J32" s="146"/>
      <c r="K32" s="122"/>
    </row>
    <row r="33" spans="1:11" ht="15" customHeight="1">
      <c r="A33" s="118"/>
      <c r="B33" s="282"/>
      <c r="C33" s="284"/>
      <c r="D33" s="147"/>
      <c r="E33" s="167"/>
      <c r="F33" s="168"/>
      <c r="G33" s="168" t="str">
        <f t="shared" si="1"/>
        <v/>
      </c>
      <c r="H33" s="148"/>
      <c r="I33" s="149"/>
      <c r="J33" s="150"/>
      <c r="K33" s="122"/>
    </row>
    <row r="34" spans="1:11" ht="15" customHeight="1">
      <c r="A34" s="118"/>
      <c r="B34" s="281"/>
      <c r="C34" s="283"/>
      <c r="D34" s="143"/>
      <c r="E34" s="169"/>
      <c r="F34" s="170"/>
      <c r="G34" s="170" t="str">
        <f t="shared" si="1"/>
        <v/>
      </c>
      <c r="H34" s="144"/>
      <c r="I34" s="145"/>
      <c r="J34" s="146"/>
      <c r="K34" s="122"/>
    </row>
    <row r="35" spans="1:11" ht="15" customHeight="1">
      <c r="A35" s="118"/>
      <c r="B35" s="282"/>
      <c r="C35" s="284"/>
      <c r="D35" s="147"/>
      <c r="E35" s="167"/>
      <c r="F35" s="168"/>
      <c r="G35" s="168" t="str">
        <f t="shared" si="1"/>
        <v/>
      </c>
      <c r="H35" s="148"/>
      <c r="I35" s="149"/>
      <c r="J35" s="150"/>
      <c r="K35" s="122"/>
    </row>
    <row r="36" spans="1:11" ht="15" customHeight="1">
      <c r="A36" s="118"/>
      <c r="B36" s="281"/>
      <c r="C36" s="283"/>
      <c r="D36" s="143"/>
      <c r="E36" s="169"/>
      <c r="F36" s="170"/>
      <c r="G36" s="170" t="str">
        <f t="shared" si="1"/>
        <v/>
      </c>
      <c r="H36" s="144"/>
      <c r="I36" s="145"/>
      <c r="J36" s="146"/>
      <c r="K36" s="122"/>
    </row>
    <row r="37" spans="1:11" ht="15" customHeight="1">
      <c r="A37" s="118"/>
      <c r="B37" s="282"/>
      <c r="C37" s="284"/>
      <c r="D37" s="147"/>
      <c r="E37" s="167"/>
      <c r="F37" s="168"/>
      <c r="G37" s="168" t="str">
        <f t="shared" si="1"/>
        <v/>
      </c>
      <c r="H37" s="148"/>
      <c r="I37" s="149"/>
      <c r="J37" s="150"/>
      <c r="K37" s="122"/>
    </row>
    <row r="38" spans="1:11" ht="15" customHeight="1">
      <c r="A38" s="118"/>
      <c r="B38" s="281"/>
      <c r="C38" s="283"/>
      <c r="D38" s="143"/>
      <c r="E38" s="169"/>
      <c r="F38" s="170"/>
      <c r="G38" s="170" t="str">
        <f>IF(E38="","",+INT(E38*F38))</f>
        <v/>
      </c>
      <c r="H38" s="144"/>
      <c r="I38" s="145"/>
      <c r="J38" s="146"/>
      <c r="K38" s="122"/>
    </row>
    <row r="39" spans="1:11" ht="15" customHeight="1" thickBot="1">
      <c r="A39" s="118"/>
      <c r="B39" s="285"/>
      <c r="C39" s="286"/>
      <c r="D39" s="154"/>
      <c r="E39" s="171"/>
      <c r="F39" s="172"/>
      <c r="G39" s="172" t="str">
        <f>IF(E39="","",+INT(E39*F39))</f>
        <v/>
      </c>
      <c r="H39" s="155"/>
      <c r="I39" s="156"/>
      <c r="J39" s="157"/>
      <c r="K39" s="122"/>
    </row>
    <row r="40" spans="1:11" ht="3.75" customHeight="1" thickBot="1">
      <c r="A40" s="124"/>
      <c r="B40" s="158"/>
      <c r="C40" s="159"/>
      <c r="D40" s="158"/>
      <c r="E40" s="160"/>
      <c r="F40" s="161"/>
      <c r="G40" s="161"/>
      <c r="H40" s="161"/>
      <c r="I40" s="162"/>
      <c r="J40" s="163"/>
      <c r="K40" s="125"/>
    </row>
    <row r="41" spans="1:11" ht="4.5" customHeight="1" thickBot="1">
      <c r="B41" s="164"/>
      <c r="C41" s="164"/>
      <c r="D41" s="164"/>
      <c r="E41" s="164"/>
      <c r="F41" s="164"/>
      <c r="G41" s="164"/>
      <c r="H41" s="164"/>
      <c r="I41" s="164"/>
      <c r="J41" s="164"/>
    </row>
    <row r="42" spans="1:11" ht="20.25" customHeight="1">
      <c r="A42" s="116"/>
      <c r="B42" s="132"/>
      <c r="C42" s="165"/>
      <c r="D42" s="133"/>
      <c r="E42" s="134"/>
      <c r="F42" s="133"/>
      <c r="G42" s="165"/>
      <c r="H42" s="165"/>
      <c r="I42" s="165"/>
      <c r="J42" s="166"/>
      <c r="K42" s="117"/>
    </row>
    <row r="43" spans="1:11" ht="12.95" customHeight="1">
      <c r="A43" s="118"/>
      <c r="B43" s="128"/>
      <c r="C43" s="129"/>
      <c r="D43" s="289" t="s">
        <v>169</v>
      </c>
      <c r="E43" s="289"/>
      <c r="F43" s="289"/>
      <c r="G43" s="129"/>
      <c r="H43" s="129" t="s">
        <v>170</v>
      </c>
      <c r="I43" s="129"/>
      <c r="J43" s="130"/>
      <c r="K43" s="122"/>
    </row>
    <row r="44" spans="1:11" ht="15" customHeight="1">
      <c r="A44" s="118"/>
      <c r="B44" s="290"/>
      <c r="C44" s="290"/>
      <c r="D44" s="289"/>
      <c r="E44" s="289"/>
      <c r="F44" s="289"/>
      <c r="G44" s="129"/>
      <c r="H44" s="129"/>
      <c r="I44" s="129"/>
      <c r="J44" s="129"/>
      <c r="K44" s="122"/>
    </row>
    <row r="45" spans="1:11" ht="15" customHeight="1">
      <c r="A45" s="118"/>
      <c r="B45" s="291"/>
      <c r="C45" s="291"/>
      <c r="D45" s="289"/>
      <c r="E45" s="289"/>
      <c r="F45" s="289"/>
      <c r="G45" s="129"/>
      <c r="H45" s="129"/>
      <c r="I45" s="129"/>
      <c r="J45" s="129"/>
      <c r="K45" s="122"/>
    </row>
    <row r="46" spans="1:11" ht="6" customHeight="1" thickBot="1">
      <c r="A46" s="118"/>
      <c r="B46" s="120"/>
      <c r="C46" s="120"/>
      <c r="D46" s="120"/>
      <c r="E46" s="138"/>
      <c r="F46" s="139"/>
      <c r="G46" s="120"/>
      <c r="H46" s="120" t="s">
        <v>171</v>
      </c>
      <c r="I46" s="137"/>
      <c r="J46" s="120"/>
      <c r="K46" s="122"/>
    </row>
    <row r="47" spans="1:11" ht="21.75" customHeight="1">
      <c r="A47" s="118"/>
      <c r="B47" s="140" t="s">
        <v>172</v>
      </c>
      <c r="C47" s="141" t="s">
        <v>173</v>
      </c>
      <c r="D47" s="141" t="s">
        <v>174</v>
      </c>
      <c r="E47" s="142" t="s">
        <v>175</v>
      </c>
      <c r="F47" s="141" t="s">
        <v>176</v>
      </c>
      <c r="G47" s="141" t="s">
        <v>148</v>
      </c>
      <c r="H47" s="141"/>
      <c r="I47" s="287" t="s">
        <v>177</v>
      </c>
      <c r="J47" s="288"/>
      <c r="K47" s="123"/>
    </row>
    <row r="48" spans="1:11" ht="15" customHeight="1">
      <c r="A48" s="118"/>
      <c r="B48" s="281"/>
      <c r="C48" s="283"/>
      <c r="D48" s="143"/>
      <c r="E48" s="169"/>
      <c r="F48" s="170"/>
      <c r="G48" s="170" t="str">
        <f>IF(E48="","",+INT(E48*F48))</f>
        <v/>
      </c>
      <c r="H48" s="144"/>
      <c r="I48" s="145"/>
      <c r="J48" s="146"/>
      <c r="K48" s="122"/>
    </row>
    <row r="49" spans="1:11" ht="15" customHeight="1">
      <c r="A49" s="118"/>
      <c r="B49" s="282"/>
      <c r="C49" s="284"/>
      <c r="D49" s="147"/>
      <c r="E49" s="167"/>
      <c r="F49" s="168"/>
      <c r="G49" s="168" t="str">
        <f>IF(E49="","",+INT(E49*F49))</f>
        <v/>
      </c>
      <c r="H49" s="148"/>
      <c r="I49" s="149"/>
      <c r="J49" s="150"/>
      <c r="K49" s="122"/>
    </row>
    <row r="50" spans="1:11" ht="15" customHeight="1">
      <c r="A50" s="118"/>
      <c r="B50" s="281"/>
      <c r="C50" s="283"/>
      <c r="D50" s="143"/>
      <c r="E50" s="169"/>
      <c r="F50" s="170"/>
      <c r="G50" s="170" t="str">
        <f t="shared" ref="G50:G77" si="2">IF(E50="","",+INT(E50*F50))</f>
        <v/>
      </c>
      <c r="H50" s="144"/>
      <c r="I50" s="145"/>
      <c r="J50" s="146"/>
      <c r="K50" s="122"/>
    </row>
    <row r="51" spans="1:11" ht="15" customHeight="1">
      <c r="A51" s="118"/>
      <c r="B51" s="282"/>
      <c r="C51" s="284"/>
      <c r="D51" s="147"/>
      <c r="E51" s="167"/>
      <c r="F51" s="168"/>
      <c r="G51" s="168" t="str">
        <f t="shared" si="2"/>
        <v/>
      </c>
      <c r="H51" s="148"/>
      <c r="I51" s="149"/>
      <c r="J51" s="150"/>
      <c r="K51" s="122"/>
    </row>
    <row r="52" spans="1:11" ht="15" customHeight="1">
      <c r="A52" s="118"/>
      <c r="B52" s="281"/>
      <c r="C52" s="283"/>
      <c r="D52" s="143"/>
      <c r="E52" s="169"/>
      <c r="F52" s="170"/>
      <c r="G52" s="170" t="str">
        <f t="shared" si="2"/>
        <v/>
      </c>
      <c r="H52" s="144"/>
      <c r="I52" s="145"/>
      <c r="J52" s="146"/>
      <c r="K52" s="122"/>
    </row>
    <row r="53" spans="1:11" ht="15" customHeight="1">
      <c r="A53" s="118"/>
      <c r="B53" s="282"/>
      <c r="C53" s="284"/>
      <c r="D53" s="147"/>
      <c r="E53" s="167"/>
      <c r="F53" s="168"/>
      <c r="G53" s="168" t="str">
        <f t="shared" si="2"/>
        <v/>
      </c>
      <c r="H53" s="148"/>
      <c r="I53" s="149"/>
      <c r="J53" s="150"/>
      <c r="K53" s="122"/>
    </row>
    <row r="54" spans="1:11" ht="15" customHeight="1">
      <c r="A54" s="118"/>
      <c r="B54" s="281"/>
      <c r="C54" s="283"/>
      <c r="D54" s="143"/>
      <c r="E54" s="169"/>
      <c r="F54" s="170"/>
      <c r="G54" s="170" t="str">
        <f t="shared" si="2"/>
        <v/>
      </c>
      <c r="H54" s="144"/>
      <c r="I54" s="145"/>
      <c r="J54" s="146"/>
      <c r="K54" s="122"/>
    </row>
    <row r="55" spans="1:11" ht="15" customHeight="1">
      <c r="A55" s="118"/>
      <c r="B55" s="282"/>
      <c r="C55" s="284"/>
      <c r="D55" s="147"/>
      <c r="E55" s="167"/>
      <c r="F55" s="168"/>
      <c r="G55" s="168" t="str">
        <f t="shared" si="2"/>
        <v/>
      </c>
      <c r="H55" s="148"/>
      <c r="I55" s="149"/>
      <c r="J55" s="150"/>
      <c r="K55" s="122"/>
    </row>
    <row r="56" spans="1:11" ht="15" customHeight="1">
      <c r="A56" s="118"/>
      <c r="B56" s="281"/>
      <c r="C56" s="283"/>
      <c r="D56" s="143"/>
      <c r="E56" s="169"/>
      <c r="F56" s="170"/>
      <c r="G56" s="170" t="str">
        <f t="shared" si="2"/>
        <v/>
      </c>
      <c r="H56" s="144"/>
      <c r="I56" s="145"/>
      <c r="J56" s="146"/>
      <c r="K56" s="122"/>
    </row>
    <row r="57" spans="1:11" ht="15" customHeight="1">
      <c r="A57" s="118"/>
      <c r="B57" s="282"/>
      <c r="C57" s="284"/>
      <c r="D57" s="147"/>
      <c r="E57" s="167"/>
      <c r="F57" s="168"/>
      <c r="G57" s="168" t="str">
        <f t="shared" si="2"/>
        <v/>
      </c>
      <c r="H57" s="148"/>
      <c r="I57" s="149"/>
      <c r="J57" s="150"/>
      <c r="K57" s="122"/>
    </row>
    <row r="58" spans="1:11" ht="15" customHeight="1">
      <c r="A58" s="118"/>
      <c r="B58" s="281"/>
      <c r="C58" s="283"/>
      <c r="D58" s="143"/>
      <c r="E58" s="169"/>
      <c r="F58" s="170"/>
      <c r="G58" s="170" t="str">
        <f t="shared" si="2"/>
        <v/>
      </c>
      <c r="H58" s="144"/>
      <c r="I58" s="145"/>
      <c r="J58" s="146"/>
      <c r="K58" s="122"/>
    </row>
    <row r="59" spans="1:11" ht="15" customHeight="1">
      <c r="A59" s="118"/>
      <c r="B59" s="282"/>
      <c r="C59" s="284"/>
      <c r="D59" s="147"/>
      <c r="E59" s="167"/>
      <c r="F59" s="168"/>
      <c r="G59" s="168" t="str">
        <f t="shared" si="2"/>
        <v/>
      </c>
      <c r="H59" s="148"/>
      <c r="I59" s="149"/>
      <c r="J59" s="150"/>
      <c r="K59" s="122"/>
    </row>
    <row r="60" spans="1:11" ht="15" customHeight="1">
      <c r="A60" s="118"/>
      <c r="B60" s="281"/>
      <c r="C60" s="283"/>
      <c r="D60" s="143"/>
      <c r="E60" s="169"/>
      <c r="F60" s="170"/>
      <c r="G60" s="170" t="str">
        <f t="shared" si="2"/>
        <v/>
      </c>
      <c r="H60" s="144"/>
      <c r="I60" s="145"/>
      <c r="J60" s="146"/>
      <c r="K60" s="122"/>
    </row>
    <row r="61" spans="1:11" ht="15" customHeight="1">
      <c r="A61" s="118"/>
      <c r="B61" s="282"/>
      <c r="C61" s="284"/>
      <c r="D61" s="147"/>
      <c r="E61" s="167"/>
      <c r="F61" s="168"/>
      <c r="G61" s="168" t="str">
        <f t="shared" si="2"/>
        <v/>
      </c>
      <c r="H61" s="148"/>
      <c r="I61" s="149"/>
      <c r="J61" s="150"/>
      <c r="K61" s="122"/>
    </row>
    <row r="62" spans="1:11" ht="15" customHeight="1">
      <c r="A62" s="118"/>
      <c r="B62" s="281"/>
      <c r="C62" s="283"/>
      <c r="D62" s="143"/>
      <c r="E62" s="169"/>
      <c r="F62" s="170"/>
      <c r="G62" s="170" t="str">
        <f t="shared" si="2"/>
        <v/>
      </c>
      <c r="H62" s="144"/>
      <c r="I62" s="145"/>
      <c r="J62" s="146"/>
      <c r="K62" s="122"/>
    </row>
    <row r="63" spans="1:11" ht="15" customHeight="1">
      <c r="A63" s="118"/>
      <c r="B63" s="282"/>
      <c r="C63" s="284"/>
      <c r="D63" s="147"/>
      <c r="E63" s="167"/>
      <c r="F63" s="168"/>
      <c r="G63" s="168" t="str">
        <f t="shared" si="2"/>
        <v/>
      </c>
      <c r="H63" s="148"/>
      <c r="I63" s="149"/>
      <c r="J63" s="150"/>
      <c r="K63" s="122"/>
    </row>
    <row r="64" spans="1:11" ht="15" customHeight="1">
      <c r="A64" s="118"/>
      <c r="B64" s="281"/>
      <c r="C64" s="283"/>
      <c r="D64" s="143"/>
      <c r="E64" s="169"/>
      <c r="F64" s="170"/>
      <c r="G64" s="170" t="str">
        <f t="shared" si="2"/>
        <v/>
      </c>
      <c r="H64" s="144"/>
      <c r="I64" s="145"/>
      <c r="J64" s="146"/>
      <c r="K64" s="122"/>
    </row>
    <row r="65" spans="1:11" ht="15" customHeight="1">
      <c r="A65" s="118"/>
      <c r="B65" s="282"/>
      <c r="C65" s="284"/>
      <c r="D65" s="147"/>
      <c r="E65" s="167"/>
      <c r="F65" s="168"/>
      <c r="G65" s="168" t="str">
        <f t="shared" si="2"/>
        <v/>
      </c>
      <c r="H65" s="148"/>
      <c r="I65" s="149"/>
      <c r="J65" s="150"/>
      <c r="K65" s="122"/>
    </row>
    <row r="66" spans="1:11" ht="15" customHeight="1">
      <c r="A66" s="118"/>
      <c r="B66" s="281"/>
      <c r="C66" s="283"/>
      <c r="D66" s="143"/>
      <c r="E66" s="169"/>
      <c r="F66" s="170"/>
      <c r="G66" s="170" t="str">
        <f t="shared" si="2"/>
        <v/>
      </c>
      <c r="H66" s="144"/>
      <c r="I66" s="145"/>
      <c r="J66" s="146"/>
      <c r="K66" s="122"/>
    </row>
    <row r="67" spans="1:11" ht="15" customHeight="1">
      <c r="A67" s="118"/>
      <c r="B67" s="282"/>
      <c r="C67" s="284"/>
      <c r="D67" s="147"/>
      <c r="E67" s="167"/>
      <c r="F67" s="168"/>
      <c r="G67" s="168" t="str">
        <f t="shared" si="2"/>
        <v/>
      </c>
      <c r="H67" s="148"/>
      <c r="I67" s="149"/>
      <c r="J67" s="150"/>
      <c r="K67" s="122"/>
    </row>
    <row r="68" spans="1:11" ht="15" customHeight="1">
      <c r="A68" s="118"/>
      <c r="B68" s="281"/>
      <c r="C68" s="283"/>
      <c r="D68" s="143"/>
      <c r="E68" s="169"/>
      <c r="F68" s="170"/>
      <c r="G68" s="170" t="str">
        <f t="shared" si="2"/>
        <v/>
      </c>
      <c r="H68" s="144"/>
      <c r="I68" s="145"/>
      <c r="J68" s="146"/>
      <c r="K68" s="122"/>
    </row>
    <row r="69" spans="1:11" ht="15" customHeight="1">
      <c r="A69" s="118"/>
      <c r="B69" s="282"/>
      <c r="C69" s="284"/>
      <c r="D69" s="147"/>
      <c r="E69" s="167"/>
      <c r="F69" s="168"/>
      <c r="G69" s="168" t="str">
        <f t="shared" si="2"/>
        <v/>
      </c>
      <c r="H69" s="148"/>
      <c r="I69" s="149"/>
      <c r="J69" s="150"/>
      <c r="K69" s="122"/>
    </row>
    <row r="70" spans="1:11" ht="15" customHeight="1">
      <c r="A70" s="118"/>
      <c r="B70" s="281"/>
      <c r="C70" s="283"/>
      <c r="D70" s="151"/>
      <c r="E70" s="169"/>
      <c r="F70" s="170"/>
      <c r="G70" s="170" t="str">
        <f t="shared" si="2"/>
        <v/>
      </c>
      <c r="H70" s="152"/>
      <c r="I70" s="153"/>
      <c r="J70" s="146"/>
      <c r="K70" s="122"/>
    </row>
    <row r="71" spans="1:11" ht="15" customHeight="1">
      <c r="A71" s="118"/>
      <c r="B71" s="282"/>
      <c r="C71" s="284"/>
      <c r="D71" s="151"/>
      <c r="E71" s="167"/>
      <c r="F71" s="168"/>
      <c r="G71" s="168" t="str">
        <f t="shared" si="2"/>
        <v/>
      </c>
      <c r="H71" s="152"/>
      <c r="I71" s="153"/>
      <c r="J71" s="150"/>
      <c r="K71" s="122"/>
    </row>
    <row r="72" spans="1:11" ht="15" customHeight="1">
      <c r="A72" s="118"/>
      <c r="B72" s="281"/>
      <c r="C72" s="283"/>
      <c r="D72" s="143"/>
      <c r="E72" s="169"/>
      <c r="F72" s="170"/>
      <c r="G72" s="170" t="str">
        <f t="shared" si="2"/>
        <v/>
      </c>
      <c r="H72" s="144"/>
      <c r="I72" s="145"/>
      <c r="J72" s="146"/>
      <c r="K72" s="122"/>
    </row>
    <row r="73" spans="1:11" ht="15" customHeight="1">
      <c r="A73" s="118"/>
      <c r="B73" s="282"/>
      <c r="C73" s="284"/>
      <c r="D73" s="147"/>
      <c r="E73" s="167"/>
      <c r="F73" s="168"/>
      <c r="G73" s="168" t="str">
        <f t="shared" si="2"/>
        <v/>
      </c>
      <c r="H73" s="148"/>
      <c r="I73" s="149"/>
      <c r="J73" s="150"/>
      <c r="K73" s="122"/>
    </row>
    <row r="74" spans="1:11" ht="15" customHeight="1">
      <c r="A74" s="118"/>
      <c r="B74" s="281"/>
      <c r="C74" s="283"/>
      <c r="D74" s="143"/>
      <c r="E74" s="169"/>
      <c r="F74" s="170"/>
      <c r="G74" s="170" t="str">
        <f t="shared" si="2"/>
        <v/>
      </c>
      <c r="H74" s="144"/>
      <c r="I74" s="145"/>
      <c r="J74" s="146"/>
      <c r="K74" s="122"/>
    </row>
    <row r="75" spans="1:11" ht="15" customHeight="1">
      <c r="A75" s="118"/>
      <c r="B75" s="282"/>
      <c r="C75" s="284"/>
      <c r="D75" s="147"/>
      <c r="E75" s="167"/>
      <c r="F75" s="168"/>
      <c r="G75" s="168" t="str">
        <f t="shared" si="2"/>
        <v/>
      </c>
      <c r="H75" s="148"/>
      <c r="I75" s="149"/>
      <c r="J75" s="150"/>
      <c r="K75" s="122"/>
    </row>
    <row r="76" spans="1:11" ht="15" customHeight="1">
      <c r="A76" s="118"/>
      <c r="B76" s="281"/>
      <c r="C76" s="283"/>
      <c r="D76" s="143"/>
      <c r="E76" s="169"/>
      <c r="F76" s="170"/>
      <c r="G76" s="170" t="str">
        <f t="shared" si="2"/>
        <v/>
      </c>
      <c r="H76" s="144"/>
      <c r="I76" s="145"/>
      <c r="J76" s="146"/>
      <c r="K76" s="122"/>
    </row>
    <row r="77" spans="1:11" ht="15" customHeight="1">
      <c r="A77" s="118"/>
      <c r="B77" s="282"/>
      <c r="C77" s="284"/>
      <c r="D77" s="147"/>
      <c r="E77" s="167"/>
      <c r="F77" s="168"/>
      <c r="G77" s="168" t="str">
        <f t="shared" si="2"/>
        <v/>
      </c>
      <c r="H77" s="148"/>
      <c r="I77" s="149"/>
      <c r="J77" s="150"/>
      <c r="K77" s="122"/>
    </row>
    <row r="78" spans="1:11" ht="15" customHeight="1">
      <c r="A78" s="118"/>
      <c r="B78" s="281"/>
      <c r="C78" s="283"/>
      <c r="D78" s="143"/>
      <c r="E78" s="169"/>
      <c r="F78" s="170"/>
      <c r="G78" s="170" t="str">
        <f>IF(E78="","",+INT(E78*F78))</f>
        <v/>
      </c>
      <c r="H78" s="144"/>
      <c r="I78" s="145"/>
      <c r="J78" s="146"/>
      <c r="K78" s="122"/>
    </row>
    <row r="79" spans="1:11" ht="15" customHeight="1" thickBot="1">
      <c r="A79" s="118"/>
      <c r="B79" s="285"/>
      <c r="C79" s="286"/>
      <c r="D79" s="154"/>
      <c r="E79" s="171"/>
      <c r="F79" s="172"/>
      <c r="G79" s="172" t="str">
        <f>IF(E79="","",+INT(E79*F79))</f>
        <v/>
      </c>
      <c r="H79" s="155"/>
      <c r="I79" s="156"/>
      <c r="J79" s="157"/>
      <c r="K79" s="122"/>
    </row>
    <row r="80" spans="1:11" ht="3.75" customHeight="1" thickBot="1">
      <c r="A80" s="124"/>
      <c r="B80" s="158"/>
      <c r="C80" s="159"/>
      <c r="D80" s="158"/>
      <c r="E80" s="160"/>
      <c r="F80" s="161"/>
      <c r="G80" s="161"/>
      <c r="H80" s="161"/>
      <c r="I80" s="162"/>
      <c r="J80" s="163"/>
      <c r="K80" s="125"/>
    </row>
    <row r="81" spans="2:10">
      <c r="B81" s="164"/>
      <c r="C81" s="164"/>
      <c r="D81" s="164"/>
      <c r="E81" s="164"/>
      <c r="F81" s="164"/>
      <c r="G81" s="164"/>
      <c r="H81" s="164"/>
      <c r="I81" s="164"/>
      <c r="J81" s="164"/>
    </row>
    <row r="82" spans="2:10">
      <c r="B82" s="164"/>
      <c r="C82" s="164"/>
      <c r="D82" s="164"/>
      <c r="E82" s="164"/>
      <c r="F82" s="164"/>
      <c r="G82" s="164"/>
      <c r="H82" s="164"/>
      <c r="I82" s="164"/>
      <c r="J82" s="164"/>
    </row>
    <row r="83" spans="2:10">
      <c r="B83" s="164"/>
      <c r="C83" s="164"/>
      <c r="D83" s="164"/>
      <c r="E83" s="164"/>
      <c r="F83" s="164"/>
      <c r="G83" s="164"/>
      <c r="H83" s="164"/>
      <c r="I83" s="164"/>
      <c r="J83" s="164"/>
    </row>
    <row r="84" spans="2:10">
      <c r="B84" s="164"/>
      <c r="C84" s="164"/>
      <c r="D84" s="164"/>
      <c r="E84" s="164"/>
      <c r="F84" s="164"/>
      <c r="G84" s="164"/>
      <c r="H84" s="164"/>
      <c r="I84" s="164"/>
      <c r="J84" s="164"/>
    </row>
  </sheetData>
  <mergeCells count="72">
    <mergeCell ref="I47:J47"/>
    <mergeCell ref="D3:F5"/>
    <mergeCell ref="B4:C4"/>
    <mergeCell ref="B5:C5"/>
    <mergeCell ref="I7:J7"/>
    <mergeCell ref="D43:F45"/>
    <mergeCell ref="B44:C44"/>
    <mergeCell ref="B45:C45"/>
    <mergeCell ref="B8:B9"/>
    <mergeCell ref="C8:C9"/>
    <mergeCell ref="B14:B15"/>
    <mergeCell ref="C14:C15"/>
    <mergeCell ref="B16:B17"/>
    <mergeCell ref="C16:C17"/>
    <mergeCell ref="B10:B11"/>
    <mergeCell ref="C10:C11"/>
    <mergeCell ref="B12:B13"/>
    <mergeCell ref="C12:C13"/>
    <mergeCell ref="B22:B23"/>
    <mergeCell ref="C22:C23"/>
    <mergeCell ref="B24:B25"/>
    <mergeCell ref="C24:C25"/>
    <mergeCell ref="B18:B19"/>
    <mergeCell ref="C18:C19"/>
    <mergeCell ref="B20:B21"/>
    <mergeCell ref="C20:C21"/>
    <mergeCell ref="B30:B31"/>
    <mergeCell ref="C30:C31"/>
    <mergeCell ref="B32:B33"/>
    <mergeCell ref="C32:C33"/>
    <mergeCell ref="B26:B27"/>
    <mergeCell ref="C26:C27"/>
    <mergeCell ref="B28:B29"/>
    <mergeCell ref="C28:C29"/>
    <mergeCell ref="B38:B39"/>
    <mergeCell ref="C38:C39"/>
    <mergeCell ref="B34:B35"/>
    <mergeCell ref="C34:C35"/>
    <mergeCell ref="B36:B37"/>
    <mergeCell ref="C36:C37"/>
    <mergeCell ref="B52:B53"/>
    <mergeCell ref="C52:C53"/>
    <mergeCell ref="B54:B55"/>
    <mergeCell ref="C54:C55"/>
    <mergeCell ref="B48:B49"/>
    <mergeCell ref="C48:C49"/>
    <mergeCell ref="B50:B51"/>
    <mergeCell ref="C50:C51"/>
    <mergeCell ref="B60:B61"/>
    <mergeCell ref="C60:C61"/>
    <mergeCell ref="B62:B63"/>
    <mergeCell ref="C62:C63"/>
    <mergeCell ref="B56:B57"/>
    <mergeCell ref="C56:C57"/>
    <mergeCell ref="B58:B59"/>
    <mergeCell ref="C58:C59"/>
    <mergeCell ref="B68:B69"/>
    <mergeCell ref="C68:C69"/>
    <mergeCell ref="B70:B71"/>
    <mergeCell ref="C70:C71"/>
    <mergeCell ref="B64:B65"/>
    <mergeCell ref="C64:C65"/>
    <mergeCell ref="B66:B67"/>
    <mergeCell ref="C66:C67"/>
    <mergeCell ref="B76:B77"/>
    <mergeCell ref="C76:C77"/>
    <mergeCell ref="B78:B79"/>
    <mergeCell ref="C78:C79"/>
    <mergeCell ref="B72:B73"/>
    <mergeCell ref="C72:C73"/>
    <mergeCell ref="B74:B75"/>
    <mergeCell ref="C74:C75"/>
  </mergeCells>
  <phoneticPr fontId="2"/>
  <pageMargins left="0" right="0" top="0.59055118110236227" bottom="0" header="0.39370078740157483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工種別内訳表定義</vt:lpstr>
      <vt:lpstr>内訳表定義</vt:lpstr>
      <vt:lpstr>単価表定義</vt:lpstr>
      <vt:lpstr>帳票イメージ工種別内訳</vt:lpstr>
      <vt:lpstr>帳票イメージ</vt:lpstr>
      <vt:lpstr>単価表定義!Print_Area</vt:lpstr>
      <vt:lpstr>帳票イメージ工種別内訳!Print_Area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水馬　久司</dc:creator>
  <cp:lastModifiedBy>Sibata</cp:lastModifiedBy>
  <cp:lastPrinted>2009-09-28T09:07:57Z</cp:lastPrinted>
  <dcterms:created xsi:type="dcterms:W3CDTF">2001-12-08T17:30:14Z</dcterms:created>
  <dcterms:modified xsi:type="dcterms:W3CDTF">2012-02-23T05:30:45Z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完了日">
    <vt:lpwstr>2012/02/23</vt:lpwstr>
  </property>
</Properties>
</file>