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5330" windowHeight="4530" tabRatio="696" activeTab="3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3" r:id="rId4"/>
    <sheet name="帳票イメージ" sheetId="8" r:id="rId5"/>
  </sheets>
  <definedNames>
    <definedName name="_xlnm.Print_Area" localSheetId="2">単価表定義!$S$2:$AA$45</definedName>
    <definedName name="_xlnm.Print_Area" localSheetId="4">帳票イメージ!$A$1:$M$86</definedName>
    <definedName name="_xlnm.Print_Area" localSheetId="3">帳票イメージ工種別内訳!$A$1:$W$60</definedName>
  </definedNames>
  <calcPr calcId="125725"/>
</workbook>
</file>

<file path=xl/calcChain.xml><?xml version="1.0" encoding="utf-8"?>
<calcChain xmlns="http://schemas.openxmlformats.org/spreadsheetml/2006/main">
  <c r="I62" i="12"/>
  <c r="D6" i="8"/>
  <c r="E6"/>
  <c r="G6"/>
  <c r="H6"/>
  <c r="I6"/>
  <c r="D7"/>
  <c r="E7"/>
  <c r="G7"/>
  <c r="H7"/>
  <c r="I7"/>
  <c r="D8"/>
  <c r="E8"/>
  <c r="G8"/>
  <c r="H8"/>
  <c r="I8"/>
  <c r="D9"/>
  <c r="E9"/>
  <c r="G9"/>
  <c r="H9"/>
  <c r="I9"/>
  <c r="D10"/>
  <c r="E10"/>
  <c r="G10"/>
  <c r="H10"/>
  <c r="I10"/>
  <c r="D11"/>
  <c r="E11"/>
  <c r="G11"/>
  <c r="H11"/>
  <c r="I11"/>
  <c r="D12"/>
  <c r="E12"/>
  <c r="G12"/>
  <c r="H12"/>
  <c r="I12"/>
  <c r="D13"/>
  <c r="E13"/>
  <c r="G13"/>
  <c r="H13"/>
  <c r="I13"/>
  <c r="D14"/>
  <c r="E14"/>
  <c r="G14"/>
  <c r="H14"/>
  <c r="I14"/>
  <c r="D15"/>
  <c r="E15"/>
  <c r="G15"/>
  <c r="H15"/>
  <c r="I15"/>
  <c r="D16"/>
  <c r="E16"/>
  <c r="G16"/>
  <c r="H16"/>
  <c r="I16"/>
  <c r="D17"/>
  <c r="E17"/>
  <c r="G17"/>
  <c r="H17"/>
  <c r="I17"/>
  <c r="D18"/>
  <c r="E18"/>
  <c r="G18"/>
  <c r="H18"/>
  <c r="I18"/>
  <c r="D19"/>
  <c r="E19"/>
  <c r="G19"/>
  <c r="H19"/>
  <c r="I19"/>
  <c r="D20"/>
  <c r="E20"/>
  <c r="G20"/>
  <c r="H20"/>
  <c r="I20"/>
  <c r="D21"/>
  <c r="E21"/>
  <c r="G21"/>
  <c r="H21"/>
  <c r="I21"/>
  <c r="D22"/>
  <c r="E22"/>
  <c r="G22"/>
  <c r="H22"/>
  <c r="I22"/>
  <c r="D23"/>
  <c r="E23"/>
  <c r="G23"/>
  <c r="H23"/>
  <c r="I23"/>
  <c r="D24"/>
  <c r="E24"/>
  <c r="G24"/>
  <c r="H24"/>
  <c r="I24"/>
  <c r="D25"/>
  <c r="E25"/>
  <c r="G25"/>
  <c r="H25"/>
  <c r="I25"/>
  <c r="D26"/>
  <c r="E26"/>
  <c r="G26"/>
  <c r="H26"/>
  <c r="I26"/>
  <c r="D27"/>
  <c r="E27"/>
  <c r="G27"/>
  <c r="H27"/>
  <c r="I27"/>
  <c r="D28"/>
  <c r="E28"/>
  <c r="G28"/>
  <c r="H28"/>
  <c r="I28"/>
  <c r="D29"/>
  <c r="E29"/>
  <c r="G29"/>
  <c r="H29"/>
  <c r="I29"/>
  <c r="D30"/>
  <c r="E30"/>
  <c r="G30"/>
  <c r="H30"/>
  <c r="I30"/>
  <c r="D31"/>
  <c r="E31"/>
  <c r="G31"/>
  <c r="H31"/>
  <c r="I31"/>
  <c r="D32"/>
  <c r="E32"/>
  <c r="G32"/>
  <c r="H32"/>
  <c r="I32"/>
  <c r="D33"/>
  <c r="E33"/>
  <c r="G33"/>
  <c r="H33"/>
  <c r="I33"/>
  <c r="D34"/>
  <c r="E34"/>
  <c r="G34"/>
  <c r="H34"/>
  <c r="I34"/>
  <c r="D35"/>
  <c r="E35"/>
  <c r="G35"/>
  <c r="H35"/>
  <c r="I35"/>
  <c r="D36"/>
  <c r="E36"/>
  <c r="G36"/>
  <c r="H36"/>
  <c r="I36"/>
  <c r="D37"/>
  <c r="E37"/>
  <c r="G37"/>
  <c r="H37"/>
  <c r="I37"/>
  <c r="D38"/>
  <c r="E38"/>
  <c r="G38"/>
  <c r="H38"/>
  <c r="I38"/>
  <c r="D39"/>
  <c r="E39"/>
  <c r="G39"/>
  <c r="H39"/>
  <c r="I39"/>
  <c r="D40"/>
  <c r="E40"/>
  <c r="G40"/>
  <c r="H40"/>
  <c r="I40"/>
  <c r="D41"/>
  <c r="E41"/>
  <c r="G41"/>
  <c r="H41"/>
  <c r="I41"/>
  <c r="D49"/>
  <c r="E49"/>
  <c r="G49"/>
  <c r="H49"/>
  <c r="I49"/>
  <c r="D50"/>
  <c r="E50"/>
  <c r="G50"/>
  <c r="H50"/>
  <c r="I50"/>
  <c r="D51"/>
  <c r="E51"/>
  <c r="G51"/>
  <c r="H51"/>
  <c r="I51"/>
  <c r="D52"/>
  <c r="E52"/>
  <c r="G52"/>
  <c r="H52"/>
  <c r="I52"/>
  <c r="D53"/>
  <c r="E53"/>
  <c r="G53"/>
  <c r="H53"/>
  <c r="I53"/>
  <c r="D54"/>
  <c r="E54"/>
  <c r="G54"/>
  <c r="H54"/>
  <c r="I54"/>
  <c r="D55"/>
  <c r="E55"/>
  <c r="G55"/>
  <c r="H55"/>
  <c r="I55"/>
  <c r="D56"/>
  <c r="E56"/>
  <c r="G56"/>
  <c r="H56"/>
  <c r="I56"/>
  <c r="D57"/>
  <c r="E57"/>
  <c r="G57"/>
  <c r="H57"/>
  <c r="I57"/>
  <c r="D58"/>
  <c r="E58"/>
  <c r="G58"/>
  <c r="H58"/>
  <c r="I58"/>
  <c r="D59"/>
  <c r="E59"/>
  <c r="G59"/>
  <c r="H59"/>
  <c r="I59"/>
  <c r="D60"/>
  <c r="E60"/>
  <c r="G60"/>
  <c r="H60"/>
  <c r="I60"/>
  <c r="D61"/>
  <c r="E61"/>
  <c r="G61"/>
  <c r="H61"/>
  <c r="I61"/>
  <c r="D62"/>
  <c r="E62"/>
  <c r="G62"/>
  <c r="H62"/>
  <c r="I62"/>
  <c r="D63"/>
  <c r="E63"/>
  <c r="G63"/>
  <c r="H63"/>
  <c r="I63"/>
  <c r="D64"/>
  <c r="E64"/>
  <c r="G64"/>
  <c r="H64"/>
  <c r="I64"/>
  <c r="D65"/>
  <c r="E65"/>
  <c r="G65"/>
  <c r="H65"/>
  <c r="I65"/>
  <c r="D66"/>
  <c r="E66"/>
  <c r="G66"/>
  <c r="H66"/>
  <c r="I66"/>
  <c r="D67"/>
  <c r="E67"/>
  <c r="G67"/>
  <c r="H67"/>
  <c r="I67"/>
  <c r="D68"/>
  <c r="E68"/>
  <c r="G68"/>
  <c r="H68"/>
  <c r="I68"/>
  <c r="D69"/>
  <c r="E69"/>
  <c r="G69"/>
  <c r="H69"/>
  <c r="I69"/>
  <c r="D70"/>
  <c r="E70"/>
  <c r="G70"/>
  <c r="H70"/>
  <c r="I70"/>
  <c r="D71"/>
  <c r="E71"/>
  <c r="G71"/>
  <c r="H71"/>
  <c r="I71"/>
  <c r="D72"/>
  <c r="E72"/>
  <c r="G72"/>
  <c r="H72"/>
  <c r="I72"/>
  <c r="D73"/>
  <c r="E73"/>
  <c r="G73"/>
  <c r="H73"/>
  <c r="I73"/>
  <c r="D74"/>
  <c r="E74"/>
  <c r="G74"/>
  <c r="H74"/>
  <c r="I74"/>
  <c r="D75"/>
  <c r="E75"/>
  <c r="G75"/>
  <c r="H75"/>
  <c r="I75"/>
  <c r="D76"/>
  <c r="E76"/>
  <c r="G76"/>
  <c r="H76"/>
  <c r="I76"/>
  <c r="D77"/>
  <c r="E77"/>
  <c r="G77"/>
  <c r="H77"/>
  <c r="I77"/>
  <c r="D78"/>
  <c r="E78"/>
  <c r="G78"/>
  <c r="H78"/>
  <c r="I78"/>
  <c r="D79"/>
  <c r="E79"/>
  <c r="G79"/>
  <c r="H79"/>
  <c r="I79"/>
  <c r="D80"/>
  <c r="E80"/>
  <c r="G80"/>
  <c r="H80"/>
  <c r="I80"/>
  <c r="D81"/>
  <c r="E81"/>
  <c r="G81"/>
  <c r="H81"/>
  <c r="I81"/>
  <c r="D82"/>
  <c r="E82"/>
  <c r="G82"/>
  <c r="H82"/>
  <c r="I82"/>
  <c r="D83"/>
  <c r="E83"/>
  <c r="G83"/>
  <c r="H83"/>
  <c r="I83"/>
  <c r="D84"/>
  <c r="E84"/>
  <c r="G84"/>
  <c r="H84"/>
  <c r="I84"/>
  <c r="S3" i="13"/>
  <c r="C18"/>
  <c r="D18"/>
  <c r="E18"/>
  <c r="F18"/>
  <c r="G18"/>
  <c r="H18"/>
  <c r="L18"/>
  <c r="M18"/>
  <c r="O18"/>
  <c r="P18"/>
  <c r="C19"/>
  <c r="D19"/>
  <c r="E19"/>
  <c r="F19"/>
  <c r="G19"/>
  <c r="H19"/>
  <c r="L19"/>
  <c r="M19"/>
  <c r="O19"/>
  <c r="P19"/>
  <c r="C20"/>
  <c r="D20"/>
  <c r="E20"/>
  <c r="F20"/>
  <c r="G20"/>
  <c r="H20"/>
  <c r="L20"/>
  <c r="M20"/>
  <c r="O20"/>
  <c r="P20"/>
  <c r="C21"/>
  <c r="D21"/>
  <c r="E21"/>
  <c r="F21"/>
  <c r="G21"/>
  <c r="H21"/>
  <c r="L21"/>
  <c r="M21"/>
  <c r="O21"/>
  <c r="P21"/>
  <c r="C22"/>
  <c r="D22"/>
  <c r="E22"/>
  <c r="F22"/>
  <c r="G22"/>
  <c r="H22"/>
  <c r="L22"/>
  <c r="M22"/>
  <c r="O22"/>
  <c r="P22"/>
  <c r="C23"/>
  <c r="D23"/>
  <c r="E23"/>
  <c r="F23"/>
  <c r="G23"/>
  <c r="H23"/>
  <c r="L23"/>
  <c r="M23"/>
  <c r="O23"/>
  <c r="P23"/>
  <c r="C24"/>
  <c r="D24"/>
  <c r="E24"/>
  <c r="F24"/>
  <c r="G24"/>
  <c r="H24"/>
  <c r="L24"/>
  <c r="M24"/>
  <c r="O24"/>
  <c r="P24"/>
  <c r="C25"/>
  <c r="D25"/>
  <c r="E25"/>
  <c r="F25"/>
  <c r="G25"/>
  <c r="H25"/>
  <c r="L25"/>
  <c r="M25"/>
  <c r="O25"/>
  <c r="P25"/>
  <c r="C26"/>
  <c r="D26"/>
  <c r="E26"/>
  <c r="F26"/>
  <c r="G26"/>
  <c r="H26"/>
  <c r="L26"/>
  <c r="M26"/>
  <c r="O26"/>
  <c r="P26"/>
  <c r="C27"/>
  <c r="D27"/>
  <c r="E27"/>
  <c r="F27"/>
  <c r="G27"/>
  <c r="H27"/>
  <c r="L27"/>
  <c r="M27"/>
  <c r="O27"/>
  <c r="P27"/>
  <c r="C28"/>
  <c r="D28"/>
  <c r="E28"/>
  <c r="F28"/>
  <c r="G28"/>
  <c r="H28"/>
  <c r="L28"/>
  <c r="M28"/>
  <c r="O28"/>
  <c r="P28"/>
  <c r="C29"/>
  <c r="D29"/>
  <c r="E29"/>
  <c r="F29"/>
  <c r="G29"/>
  <c r="H29"/>
  <c r="L29"/>
  <c r="M29"/>
  <c r="O29"/>
  <c r="P29"/>
  <c r="C34"/>
  <c r="D34"/>
  <c r="E34"/>
  <c r="F34"/>
  <c r="G34"/>
  <c r="H34"/>
  <c r="L34"/>
  <c r="M34"/>
  <c r="O34"/>
  <c r="P34"/>
  <c r="C35"/>
  <c r="D35"/>
  <c r="E35"/>
  <c r="F35"/>
  <c r="G35"/>
  <c r="H35"/>
  <c r="L35"/>
  <c r="M35"/>
  <c r="O35"/>
  <c r="P35"/>
  <c r="C36"/>
  <c r="D36"/>
  <c r="E36"/>
  <c r="F36"/>
  <c r="G36"/>
  <c r="H36"/>
  <c r="L36"/>
  <c r="M36"/>
  <c r="O36"/>
  <c r="P36"/>
  <c r="C37"/>
  <c r="D37"/>
  <c r="E37"/>
  <c r="F37"/>
  <c r="G37"/>
  <c r="H37"/>
  <c r="L37"/>
  <c r="M37"/>
  <c r="O37"/>
  <c r="P37"/>
  <c r="C38"/>
  <c r="D38"/>
  <c r="E38"/>
  <c r="F38"/>
  <c r="G38"/>
  <c r="H38"/>
  <c r="L38"/>
  <c r="M38"/>
  <c r="O38"/>
  <c r="P38"/>
  <c r="C39"/>
  <c r="D39"/>
  <c r="E39"/>
  <c r="F39"/>
  <c r="G39"/>
  <c r="H39"/>
  <c r="L39"/>
  <c r="M39"/>
  <c r="O39"/>
  <c r="P39"/>
  <c r="C40"/>
  <c r="D40"/>
  <c r="E40"/>
  <c r="F40"/>
  <c r="G40"/>
  <c r="H40"/>
  <c r="L40"/>
  <c r="M40"/>
  <c r="O40"/>
  <c r="P40"/>
  <c r="C41"/>
  <c r="D41"/>
  <c r="E41"/>
  <c r="F41"/>
  <c r="G41"/>
  <c r="H41"/>
  <c r="L41"/>
  <c r="M41"/>
  <c r="O41"/>
  <c r="P41"/>
  <c r="C42"/>
  <c r="D42"/>
  <c r="E42"/>
  <c r="F42"/>
  <c r="G42"/>
  <c r="H42"/>
  <c r="L42"/>
  <c r="M42"/>
  <c r="O42"/>
  <c r="P42"/>
  <c r="C43"/>
  <c r="D43"/>
  <c r="E43"/>
  <c r="F43"/>
  <c r="G43"/>
  <c r="H43"/>
  <c r="L43"/>
  <c r="M43"/>
  <c r="O43"/>
  <c r="P43"/>
  <c r="C44"/>
  <c r="D44"/>
  <c r="E44"/>
  <c r="F44"/>
  <c r="G44"/>
  <c r="H44"/>
  <c r="L44"/>
  <c r="M44"/>
  <c r="O44"/>
  <c r="P44"/>
  <c r="C45"/>
  <c r="D45"/>
  <c r="E45"/>
  <c r="F45"/>
  <c r="G45"/>
  <c r="H45"/>
  <c r="L45"/>
  <c r="M45"/>
  <c r="O45"/>
  <c r="P45"/>
  <c r="C46"/>
  <c r="D46"/>
  <c r="E46"/>
  <c r="F46"/>
  <c r="G46"/>
  <c r="H46"/>
  <c r="L46"/>
  <c r="M46"/>
  <c r="O46"/>
  <c r="P46"/>
  <c r="C47"/>
  <c r="D47"/>
  <c r="E47"/>
  <c r="F47"/>
  <c r="G47"/>
  <c r="H47"/>
  <c r="L47"/>
  <c r="M47"/>
  <c r="O47"/>
  <c r="P47"/>
  <c r="C48"/>
  <c r="D48"/>
  <c r="E48"/>
  <c r="F48"/>
  <c r="G48"/>
  <c r="H48"/>
  <c r="L48"/>
  <c r="M48"/>
  <c r="O48"/>
  <c r="P48"/>
  <c r="C49"/>
  <c r="D49"/>
  <c r="E49"/>
  <c r="F49"/>
  <c r="G49"/>
  <c r="H49"/>
  <c r="L49"/>
  <c r="M49"/>
  <c r="O49"/>
  <c r="P49"/>
  <c r="C50"/>
  <c r="D50"/>
  <c r="E50"/>
  <c r="F50"/>
  <c r="G50"/>
  <c r="H50"/>
  <c r="L50"/>
  <c r="M50"/>
  <c r="O50"/>
  <c r="P50"/>
  <c r="C51"/>
  <c r="D51"/>
  <c r="E51"/>
  <c r="F51"/>
  <c r="G51"/>
  <c r="H51"/>
  <c r="L51"/>
  <c r="M51"/>
  <c r="O51"/>
  <c r="P51"/>
  <c r="C52"/>
  <c r="D52"/>
  <c r="E52"/>
  <c r="F52"/>
  <c r="G52"/>
  <c r="H52"/>
  <c r="L52"/>
  <c r="M52"/>
  <c r="O52"/>
  <c r="P52"/>
  <c r="C53"/>
  <c r="D53"/>
  <c r="E53"/>
  <c r="F53"/>
  <c r="G53"/>
  <c r="H53"/>
  <c r="L53"/>
  <c r="M53"/>
  <c r="O53"/>
  <c r="P53"/>
  <c r="C54"/>
  <c r="D54"/>
  <c r="E54"/>
  <c r="F54"/>
  <c r="G54"/>
  <c r="H54"/>
  <c r="L54"/>
  <c r="M54"/>
  <c r="O54"/>
  <c r="P54"/>
  <c r="C55"/>
  <c r="D55"/>
  <c r="E55"/>
  <c r="F55"/>
  <c r="G55"/>
  <c r="H55"/>
  <c r="L55"/>
  <c r="M55"/>
  <c r="O55"/>
  <c r="P55"/>
  <c r="C56"/>
  <c r="D56"/>
  <c r="E56"/>
  <c r="F56"/>
  <c r="G56"/>
  <c r="H56"/>
  <c r="L56"/>
  <c r="M56"/>
  <c r="O56"/>
  <c r="P56"/>
  <c r="C57"/>
  <c r="D57"/>
  <c r="E57"/>
  <c r="F57"/>
  <c r="G57"/>
  <c r="H57"/>
  <c r="L57"/>
  <c r="M57"/>
  <c r="O57"/>
  <c r="P57"/>
  <c r="C58"/>
  <c r="D58"/>
  <c r="E58"/>
  <c r="F58"/>
  <c r="G58"/>
  <c r="H58"/>
  <c r="L58"/>
  <c r="M58"/>
  <c r="O58"/>
  <c r="P58"/>
</calcChain>
</file>

<file path=xl/sharedStrings.xml><?xml version="1.0" encoding="utf-8"?>
<sst xmlns="http://schemas.openxmlformats.org/spreadsheetml/2006/main" count="864" uniqueCount="363">
  <si>
    <t>項目名</t>
    <rPh sb="0" eb="2">
      <t>コウモク</t>
    </rPh>
    <rPh sb="2" eb="3">
      <t>メイ</t>
    </rPh>
    <phoneticPr fontId="2"/>
  </si>
  <si>
    <t>内訳表</t>
    <rPh sb="0" eb="2">
      <t>ウチワケ</t>
    </rPh>
    <rPh sb="2" eb="3">
      <t>ヒョウ</t>
    </rPh>
    <phoneticPr fontId="2"/>
  </si>
  <si>
    <t>表示幅</t>
    <rPh sb="0" eb="3">
      <t>ヒョウジハバ</t>
    </rPh>
    <phoneticPr fontId="2"/>
  </si>
  <si>
    <t>ヘダー</t>
    <phoneticPr fontId="2"/>
  </si>
  <si>
    <t>名称1</t>
    <rPh sb="0" eb="2">
      <t>メイショウ</t>
    </rPh>
    <phoneticPr fontId="2"/>
  </si>
  <si>
    <t>名称2</t>
    <rPh sb="0" eb="2">
      <t>メイショウ</t>
    </rPh>
    <phoneticPr fontId="2"/>
  </si>
  <si>
    <t>規格1</t>
    <rPh sb="0" eb="2">
      <t>キカク</t>
    </rPh>
    <phoneticPr fontId="2"/>
  </si>
  <si>
    <t>規格2</t>
    <rPh sb="0" eb="2">
      <t>キカク</t>
    </rPh>
    <phoneticPr fontId="2"/>
  </si>
  <si>
    <t>数量1</t>
    <rPh sb="0" eb="2">
      <t>スウリョウ</t>
    </rPh>
    <phoneticPr fontId="2"/>
  </si>
  <si>
    <t>数量2</t>
    <rPh sb="0" eb="2">
      <t>スウリョウ</t>
    </rPh>
    <phoneticPr fontId="2"/>
  </si>
  <si>
    <t>単位1</t>
    <rPh sb="0" eb="2">
      <t>タンイ</t>
    </rPh>
    <phoneticPr fontId="2"/>
  </si>
  <si>
    <t>単位2</t>
    <rPh sb="0" eb="2">
      <t>タンイ</t>
    </rPh>
    <phoneticPr fontId="2"/>
  </si>
  <si>
    <t>単価1</t>
    <rPh sb="0" eb="2">
      <t>タンカ</t>
    </rPh>
    <phoneticPr fontId="2"/>
  </si>
  <si>
    <t>単価2</t>
    <rPh sb="0" eb="2">
      <t>タンカ</t>
    </rPh>
    <phoneticPr fontId="2"/>
  </si>
  <si>
    <t>金額1</t>
    <rPh sb="0" eb="2">
      <t>キンガク</t>
    </rPh>
    <phoneticPr fontId="2"/>
  </si>
  <si>
    <t>金額2</t>
    <rPh sb="0" eb="2">
      <t>キンガク</t>
    </rPh>
    <phoneticPr fontId="2"/>
  </si>
  <si>
    <t>明細</t>
    <rPh sb="0" eb="2">
      <t>メイサイ</t>
    </rPh>
    <phoneticPr fontId="2"/>
  </si>
  <si>
    <t>内訳表名1</t>
    <rPh sb="0" eb="2">
      <t>ウチワケ</t>
    </rPh>
    <rPh sb="2" eb="3">
      <t>ヒョウ</t>
    </rPh>
    <rPh sb="3" eb="4">
      <t>メイ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</si>
  <si>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</si>
  <si>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</si>
  <si>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</si>
  <si>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</si>
  <si>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</si>
  <si>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</si>
  <si>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</si>
  <si>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</si>
  <si>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</si>
  <si>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</si>
  <si>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</si>
  <si>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</si>
  <si>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</si>
  <si>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</si>
  <si>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</si>
  <si>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</si>
  <si>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</si>
  <si>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</si>
  <si>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</si>
  <si>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</si>
  <si>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</si>
  <si>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</si>
  <si>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X</t>
    <phoneticPr fontId="2"/>
  </si>
  <si>
    <t>Y</t>
    <phoneticPr fontId="2"/>
  </si>
  <si>
    <t>Z</t>
    <phoneticPr fontId="2"/>
  </si>
  <si>
    <t>W</t>
    <phoneticPr fontId="2"/>
  </si>
  <si>
    <t>コード</t>
    <phoneticPr fontId="2"/>
  </si>
  <si>
    <t>明細予備情報1</t>
    <rPh sb="0" eb="2">
      <t>メイサイ</t>
    </rPh>
    <rPh sb="2" eb="4">
      <t>ヨビ</t>
    </rPh>
    <rPh sb="4" eb="6">
      <t>ジョウホウ</t>
    </rPh>
    <phoneticPr fontId="2"/>
  </si>
  <si>
    <t>明細予備情報2</t>
    <rPh sb="0" eb="2">
      <t>メイサイ</t>
    </rPh>
    <rPh sb="2" eb="4">
      <t>ヨビ</t>
    </rPh>
    <rPh sb="4" eb="6">
      <t>ジョウホウ</t>
    </rPh>
    <phoneticPr fontId="2"/>
  </si>
  <si>
    <t>種目1</t>
    <rPh sb="0" eb="2">
      <t>シュモク</t>
    </rPh>
    <phoneticPr fontId="2"/>
  </si>
  <si>
    <t>形状寸法1</t>
    <rPh sb="0" eb="2">
      <t>ケイジョウ</t>
    </rPh>
    <rPh sb="2" eb="4">
      <t>スンポウ</t>
    </rPh>
    <phoneticPr fontId="2"/>
  </si>
  <si>
    <t>Q</t>
    <phoneticPr fontId="2"/>
  </si>
  <si>
    <t>数字</t>
    <rPh sb="0" eb="2">
      <t>スウジ</t>
    </rPh>
    <phoneticPr fontId="2"/>
  </si>
  <si>
    <t>×</t>
    <phoneticPr fontId="2"/>
  </si>
  <si>
    <t>○</t>
    <phoneticPr fontId="2"/>
  </si>
  <si>
    <t>×</t>
    <phoneticPr fontId="2"/>
  </si>
  <si>
    <t>E</t>
    <phoneticPr fontId="2"/>
  </si>
  <si>
    <t>特殊な処理</t>
    <rPh sb="0" eb="2">
      <t>トクシュ</t>
    </rPh>
    <rPh sb="3" eb="5">
      <t>ショリ</t>
    </rPh>
    <phoneticPr fontId="2"/>
  </si>
  <si>
    <t>特殊な処理の説明</t>
    <rPh sb="0" eb="2">
      <t>トクシュ</t>
    </rPh>
    <rPh sb="3" eb="5">
      <t>ショリ</t>
    </rPh>
    <rPh sb="6" eb="8">
      <t>セツメイ</t>
    </rPh>
    <phoneticPr fontId="2"/>
  </si>
  <si>
    <t>１または２</t>
    <phoneticPr fontId="2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</si>
  <si>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2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</si>
  <si>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</si>
  <si>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2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</si>
  <si>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2"/>
  </si>
  <si>
    <t>書出シート名</t>
    <rPh sb="0" eb="2">
      <t>カキダ</t>
    </rPh>
    <rPh sb="5" eb="6">
      <t>メイ</t>
    </rPh>
    <phoneticPr fontId="2"/>
  </si>
  <si>
    <t>作成シート名</t>
    <rPh sb="0" eb="2">
      <t>サクセイ</t>
    </rPh>
    <rPh sb="5" eb="6">
      <t>メイ</t>
    </rPh>
    <phoneticPr fontId="2"/>
  </si>
  <si>
    <t>値</t>
    <rPh sb="0" eb="1">
      <t>アタイ</t>
    </rPh>
    <phoneticPr fontId="2"/>
  </si>
  <si>
    <t>１明細当りの行数</t>
    <rPh sb="1" eb="3">
      <t>メイサイ</t>
    </rPh>
    <rPh sb="3" eb="4">
      <t>アタ</t>
    </rPh>
    <rPh sb="6" eb="8">
      <t>ギョウスウ</t>
    </rPh>
    <phoneticPr fontId="2"/>
  </si>
  <si>
    <t>ヘダーの行数</t>
    <rPh sb="4" eb="6">
      <t>ギョウスウ</t>
    </rPh>
    <phoneticPr fontId="2"/>
  </si>
  <si>
    <t>フッターの行数</t>
    <rPh sb="5" eb="7">
      <t>ギョウスウ</t>
    </rPh>
    <phoneticPr fontId="2"/>
  </si>
  <si>
    <t>内訳表</t>
    <phoneticPr fontId="2"/>
  </si>
  <si>
    <t>１ページの明細行数</t>
    <rPh sb="5" eb="7">
      <t>メイサイ</t>
    </rPh>
    <rPh sb="7" eb="9">
      <t>ギョウスウ</t>
    </rPh>
    <phoneticPr fontId="2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</si>
  <si>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2"/>
  </si>
  <si>
    <t>帳票イメージシート名</t>
  </si>
  <si>
    <t>帳票イメージ範囲</t>
  </si>
  <si>
    <t>帳票イメージ</t>
  </si>
  <si>
    <t>行</t>
    <rPh sb="0" eb="1">
      <t>ギョウ</t>
    </rPh>
    <phoneticPr fontId="2"/>
  </si>
  <si>
    <t>行の高さ</t>
    <rPh sb="0" eb="1">
      <t>ギョウ</t>
    </rPh>
    <rPh sb="2" eb="3">
      <t>タカ</t>
    </rPh>
    <phoneticPr fontId="2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</si>
  <si>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</si>
  <si>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2"/>
  </si>
  <si>
    <t>ヘダー開始列</t>
    <rPh sb="3" eb="5">
      <t>カイシ</t>
    </rPh>
    <rPh sb="5" eb="6">
      <t>レツ</t>
    </rPh>
    <phoneticPr fontId="2"/>
  </si>
  <si>
    <t>明細開始列</t>
    <rPh sb="0" eb="2">
      <t>メイサイ</t>
    </rPh>
    <rPh sb="2" eb="4">
      <t>カイシ</t>
    </rPh>
    <rPh sb="4" eb="5">
      <t>レツ</t>
    </rPh>
    <phoneticPr fontId="2"/>
  </si>
  <si>
    <t>A</t>
    <phoneticPr fontId="2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</si>
  <si>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2"/>
  </si>
  <si>
    <t>書出しシート明細項目の書出し列</t>
    <rPh sb="6" eb="8">
      <t>メイサイ</t>
    </rPh>
    <phoneticPr fontId="2"/>
  </si>
  <si>
    <t>ｺｰﾄﾞ1</t>
    <phoneticPr fontId="2"/>
  </si>
  <si>
    <t>ｺｰﾄﾞ2</t>
    <phoneticPr fontId="2"/>
  </si>
  <si>
    <t>ｺｰﾄﾞ1</t>
    <phoneticPr fontId="2"/>
  </si>
  <si>
    <t>J</t>
    <phoneticPr fontId="2"/>
  </si>
  <si>
    <t>コード+表内ページ</t>
    <rPh sb="4" eb="6">
      <t>ヒョウナイ</t>
    </rPh>
    <phoneticPr fontId="2"/>
  </si>
  <si>
    <t>-</t>
    <phoneticPr fontId="2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</si>
  <si>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2"/>
  </si>
  <si>
    <t>計算+変更合計</t>
    <rPh sb="0" eb="2">
      <t>ケイサン</t>
    </rPh>
    <rPh sb="3" eb="5">
      <t>ヘンコウ</t>
    </rPh>
    <rPh sb="5" eb="7">
      <t>ゴウケイ</t>
    </rPh>
    <phoneticPr fontId="2"/>
  </si>
  <si>
    <t>文字列</t>
    <rPh sb="0" eb="3">
      <t>モジレツ</t>
    </rPh>
    <phoneticPr fontId="2"/>
  </si>
  <si>
    <t>×</t>
    <phoneticPr fontId="2"/>
  </si>
  <si>
    <t>文字列合計</t>
    <rPh sb="0" eb="3">
      <t>モジレツ</t>
    </rPh>
    <rPh sb="3" eb="5">
      <t>ゴウケイ</t>
    </rPh>
    <phoneticPr fontId="2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</si>
  <si>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2"/>
  </si>
  <si>
    <t>単価表</t>
    <rPh sb="0" eb="2">
      <t>タンカ</t>
    </rPh>
    <phoneticPr fontId="2"/>
  </si>
  <si>
    <t>表題数量1</t>
    <rPh sb="0" eb="2">
      <t>ヒョウダイ</t>
    </rPh>
    <rPh sb="2" eb="4">
      <t>スウリョウ</t>
    </rPh>
    <phoneticPr fontId="2"/>
  </si>
  <si>
    <t>表題数量2</t>
    <rPh sb="0" eb="2">
      <t>ヒョウダイ</t>
    </rPh>
    <rPh sb="2" eb="4">
      <t>スウリョウ</t>
    </rPh>
    <phoneticPr fontId="2"/>
  </si>
  <si>
    <t>算定数量1</t>
    <rPh sb="0" eb="2">
      <t>サンテイ</t>
    </rPh>
    <rPh sb="2" eb="4">
      <t>スウリョウ</t>
    </rPh>
    <phoneticPr fontId="2"/>
  </si>
  <si>
    <t>算定数量2</t>
    <rPh sb="0" eb="2">
      <t>サンテイ</t>
    </rPh>
    <rPh sb="2" eb="4">
      <t>スウリョウ</t>
    </rPh>
    <phoneticPr fontId="2"/>
  </si>
  <si>
    <t>単位当り</t>
    <rPh sb="0" eb="2">
      <t>タンイ</t>
    </rPh>
    <rPh sb="2" eb="3">
      <t>アタ</t>
    </rPh>
    <phoneticPr fontId="2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</si>
  <si>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</si>
  <si>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ヘダー項目で指定された算定数量2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</si>
  <si>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2"/>
  </si>
  <si>
    <t>算定単位1</t>
    <rPh sb="0" eb="2">
      <t>サンテイ</t>
    </rPh>
    <rPh sb="2" eb="4">
      <t>タンイ</t>
    </rPh>
    <phoneticPr fontId="2"/>
  </si>
  <si>
    <t>算定単位2</t>
    <rPh sb="0" eb="2">
      <t>サンテイ</t>
    </rPh>
    <rPh sb="2" eb="4">
      <t>タンイ</t>
    </rPh>
    <phoneticPr fontId="2"/>
  </si>
  <si>
    <t>H</t>
    <phoneticPr fontId="2"/>
  </si>
  <si>
    <t>ヘダー項目で指定された単位</t>
    <rPh sb="3" eb="5">
      <t>コウモク</t>
    </rPh>
    <rPh sb="6" eb="8">
      <t>シテイ</t>
    </rPh>
    <rPh sb="11" eb="13">
      <t>タンイ</t>
    </rPh>
    <phoneticPr fontId="2"/>
  </si>
  <si>
    <t>F</t>
    <phoneticPr fontId="2"/>
  </si>
  <si>
    <t>N</t>
    <phoneticPr fontId="2"/>
  </si>
  <si>
    <t>表末行数</t>
    <rPh sb="0" eb="1">
      <t>ヒョウ</t>
    </rPh>
    <rPh sb="1" eb="2">
      <t>マツ</t>
    </rPh>
    <rPh sb="2" eb="4">
      <t>ギョウスウ</t>
    </rPh>
    <phoneticPr fontId="2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</si>
  <si>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2"/>
  </si>
  <si>
    <t>単位当り1</t>
    <rPh sb="0" eb="2">
      <t>タンイ</t>
    </rPh>
    <rPh sb="2" eb="3">
      <t>アタ</t>
    </rPh>
    <phoneticPr fontId="2"/>
  </si>
  <si>
    <t>単位当り2</t>
    <rPh sb="0" eb="2">
      <t>タンイ</t>
    </rPh>
    <rPh sb="2" eb="3">
      <t>アタ</t>
    </rPh>
    <phoneticPr fontId="2"/>
  </si>
  <si>
    <t>計算+変更算定</t>
    <rPh sb="0" eb="2">
      <t>ケイサン</t>
    </rPh>
    <rPh sb="3" eb="5">
      <t>ヘンコウ</t>
    </rPh>
    <rPh sb="5" eb="7">
      <t>サンテイ</t>
    </rPh>
    <phoneticPr fontId="2"/>
  </si>
  <si>
    <t>１または２+算定単位合計</t>
    <rPh sb="6" eb="8">
      <t>サンテイ</t>
    </rPh>
    <rPh sb="8" eb="10">
      <t>タンイ</t>
    </rPh>
    <rPh sb="10" eb="12">
      <t>ゴウケイ</t>
    </rPh>
    <phoneticPr fontId="2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</si>
  <si>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2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</si>
  <si>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2"/>
  </si>
  <si>
    <t>計算+変更合計+単位当</t>
    <rPh sb="0" eb="2">
      <t>ケイサン</t>
    </rPh>
    <rPh sb="3" eb="5">
      <t>ヘンコウ</t>
    </rPh>
    <rPh sb="5" eb="7">
      <t>ゴウケイ</t>
    </rPh>
    <phoneticPr fontId="2"/>
  </si>
  <si>
    <t>計算+当初合計</t>
    <rPh sb="0" eb="2">
      <t>ケイサン</t>
    </rPh>
    <rPh sb="3" eb="5">
      <t>トウショ</t>
    </rPh>
    <rPh sb="5" eb="7">
      <t>ゴウケイ</t>
    </rPh>
    <phoneticPr fontId="2"/>
  </si>
  <si>
    <t>計算+変更単位当</t>
    <rPh sb="0" eb="2">
      <t>ケイサン</t>
    </rPh>
    <rPh sb="3" eb="5">
      <t>ヘンコウ</t>
    </rPh>
    <rPh sb="5" eb="7">
      <t>タンイ</t>
    </rPh>
    <rPh sb="7" eb="8">
      <t>アタ</t>
    </rPh>
    <phoneticPr fontId="2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</si>
  <si>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2"/>
  </si>
  <si>
    <t>当初単価</t>
    <rPh sb="0" eb="2">
      <t>トウショ</t>
    </rPh>
    <rPh sb="2" eb="4">
      <t>タンカ</t>
    </rPh>
    <phoneticPr fontId="2"/>
  </si>
  <si>
    <t>変更単価</t>
    <rPh sb="0" eb="2">
      <t>ヘンコウ</t>
    </rPh>
    <rPh sb="2" eb="4">
      <t>タンカ</t>
    </rPh>
    <phoneticPr fontId="2"/>
  </si>
  <si>
    <t>計算+当初算定</t>
    <rPh sb="0" eb="2">
      <t>ケイサン</t>
    </rPh>
    <rPh sb="3" eb="5">
      <t>トウショ</t>
    </rPh>
    <rPh sb="5" eb="7">
      <t>サンテイ</t>
    </rPh>
    <phoneticPr fontId="2"/>
  </si>
  <si>
    <t>明細区分1</t>
    <rPh sb="0" eb="2">
      <t>メイサイ</t>
    </rPh>
    <rPh sb="2" eb="4">
      <t>クブン</t>
    </rPh>
    <phoneticPr fontId="2"/>
  </si>
  <si>
    <t>明細区分2</t>
    <rPh sb="0" eb="2">
      <t>メイサイ</t>
    </rPh>
    <rPh sb="2" eb="4">
      <t>クブン</t>
    </rPh>
    <phoneticPr fontId="2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</si>
  <si>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2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</si>
  <si>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2"/>
  </si>
  <si>
    <t>1工種別内訳ファイル書出</t>
    <phoneticPr fontId="2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</si>
  <si>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</si>
  <si>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</si>
  <si>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2"/>
  </si>
  <si>
    <t>R</t>
    <phoneticPr fontId="2"/>
  </si>
  <si>
    <t>W</t>
    <phoneticPr fontId="2"/>
  </si>
  <si>
    <t>P</t>
    <phoneticPr fontId="2"/>
  </si>
  <si>
    <t>V</t>
    <phoneticPr fontId="2"/>
  </si>
  <si>
    <t>C</t>
    <phoneticPr fontId="2"/>
  </si>
  <si>
    <t>D</t>
    <phoneticPr fontId="2"/>
  </si>
  <si>
    <t>G</t>
    <phoneticPr fontId="2"/>
  </si>
  <si>
    <t>I</t>
    <phoneticPr fontId="2"/>
  </si>
  <si>
    <t>K</t>
    <phoneticPr fontId="2"/>
  </si>
  <si>
    <t>L</t>
    <phoneticPr fontId="2"/>
  </si>
  <si>
    <t>M</t>
    <phoneticPr fontId="2"/>
  </si>
  <si>
    <t>O</t>
    <phoneticPr fontId="2"/>
  </si>
  <si>
    <t>S</t>
    <phoneticPr fontId="2"/>
  </si>
  <si>
    <t>T</t>
    <phoneticPr fontId="2"/>
  </si>
  <si>
    <t>U</t>
    <phoneticPr fontId="2"/>
  </si>
  <si>
    <t>X</t>
    <phoneticPr fontId="2"/>
  </si>
  <si>
    <t>Y</t>
    <phoneticPr fontId="2"/>
  </si>
  <si>
    <t>Z</t>
    <phoneticPr fontId="2"/>
  </si>
  <si>
    <t>単価表</t>
    <rPh sb="0" eb="2">
      <t>タンカ</t>
    </rPh>
    <rPh sb="2" eb="3">
      <t>ヒョウ</t>
    </rPh>
    <phoneticPr fontId="2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</si>
  <si>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2"/>
  </si>
  <si>
    <t>書出しデータ</t>
    <rPh sb="0" eb="2">
      <t>カキダ</t>
    </rPh>
    <phoneticPr fontId="2"/>
  </si>
  <si>
    <t>帳票イメージ</t>
    <rPh sb="0" eb="2">
      <t>チョウヒョウ</t>
    </rPh>
    <phoneticPr fontId="2"/>
  </si>
  <si>
    <t>金　　　額</t>
    <rPh sb="0" eb="1">
      <t>キン</t>
    </rPh>
    <rPh sb="4" eb="5">
      <t>ガク</t>
    </rPh>
    <phoneticPr fontId="2"/>
  </si>
  <si>
    <t>規格</t>
    <rPh sb="0" eb="2">
      <t>キカク</t>
    </rPh>
    <phoneticPr fontId="2"/>
  </si>
  <si>
    <t>単価表名</t>
    <rPh sb="0" eb="2">
      <t>タンカ</t>
    </rPh>
    <rPh sb="2" eb="3">
      <t>ヒョウ</t>
    </rPh>
    <rPh sb="3" eb="4">
      <t>メイ</t>
    </rPh>
    <phoneticPr fontId="2"/>
  </si>
  <si>
    <t>算定数量</t>
    <rPh sb="0" eb="2">
      <t>サンテイ</t>
    </rPh>
    <rPh sb="2" eb="4">
      <t>スウリョウ</t>
    </rPh>
    <phoneticPr fontId="2"/>
  </si>
  <si>
    <t>×</t>
    <phoneticPr fontId="2"/>
  </si>
  <si>
    <t>○</t>
    <phoneticPr fontId="2"/>
  </si>
  <si>
    <t>算定単位</t>
    <rPh sb="0" eb="2">
      <t>サンテイ</t>
    </rPh>
    <rPh sb="2" eb="4">
      <t>タンイ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</si>
  <si>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</si>
  <si>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</si>
  <si>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明細備考2</t>
    <rPh sb="0" eb="2">
      <t>メイサイ</t>
    </rPh>
    <rPh sb="2" eb="4">
      <t>ビコウ</t>
    </rPh>
    <phoneticPr fontId="2"/>
  </si>
  <si>
    <t>明細備考</t>
    <rPh sb="0" eb="2">
      <t>メイサイ</t>
    </rPh>
    <rPh sb="2" eb="4">
      <t>ビコウ</t>
    </rPh>
    <phoneticPr fontId="2"/>
  </si>
  <si>
    <t>備考</t>
    <rPh sb="0" eb="2">
      <t>ビコウ</t>
    </rPh>
    <phoneticPr fontId="2"/>
  </si>
  <si>
    <t>１または２</t>
    <phoneticPr fontId="2"/>
  </si>
  <si>
    <t>文字列単位当</t>
    <rPh sb="0" eb="3">
      <t>モジレツ</t>
    </rPh>
    <rPh sb="3" eb="5">
      <t>タンイ</t>
    </rPh>
    <rPh sb="5" eb="6">
      <t>アタ</t>
    </rPh>
    <phoneticPr fontId="2"/>
  </si>
  <si>
    <t>帳票イメージ工種別内訳</t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</si>
  <si>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2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</si>
  <si>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2"/>
  </si>
  <si>
    <t>計</t>
    <rPh sb="0" eb="1">
      <t>ケイ</t>
    </rPh>
    <phoneticPr fontId="2"/>
  </si>
  <si>
    <t>AI</t>
    <phoneticPr fontId="2"/>
  </si>
  <si>
    <t>AE</t>
    <phoneticPr fontId="2"/>
  </si>
  <si>
    <t>名　　　称</t>
    <rPh sb="0" eb="1">
      <t>メイ</t>
    </rPh>
    <rPh sb="4" eb="5">
      <t>ショウ</t>
    </rPh>
    <phoneticPr fontId="2"/>
  </si>
  <si>
    <t>単位</t>
    <rPh sb="0" eb="2">
      <t>タンイ</t>
    </rPh>
    <phoneticPr fontId="2"/>
  </si>
  <si>
    <t>単　　価</t>
    <rPh sb="0" eb="1">
      <t>タン</t>
    </rPh>
    <rPh sb="3" eb="4">
      <t>アタイ</t>
    </rPh>
    <phoneticPr fontId="2"/>
  </si>
  <si>
    <t>摘　　　要</t>
    <rPh sb="0" eb="1">
      <t>チャク</t>
    </rPh>
    <rPh sb="4" eb="5">
      <t>ヨウ</t>
    </rPh>
    <phoneticPr fontId="2"/>
  </si>
  <si>
    <t>資料</t>
    <rPh sb="0" eb="2">
      <t>シリョウ</t>
    </rPh>
    <phoneticPr fontId="2"/>
  </si>
  <si>
    <t>採用単価名</t>
    <rPh sb="0" eb="2">
      <t>サイヨウ</t>
    </rPh>
    <rPh sb="2" eb="4">
      <t>タンカ</t>
    </rPh>
    <rPh sb="4" eb="5">
      <t>メイ</t>
    </rPh>
    <phoneticPr fontId="2"/>
  </si>
  <si>
    <t>採用単価種類</t>
    <rPh sb="0" eb="2">
      <t>サイヨウ</t>
    </rPh>
    <rPh sb="2" eb="4">
      <t>タンカ</t>
    </rPh>
    <rPh sb="4" eb="6">
      <t>シュルイ</t>
    </rPh>
    <phoneticPr fontId="2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</si>
  <si>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2"/>
  </si>
  <si>
    <t>１または２</t>
    <phoneticPr fontId="2"/>
  </si>
  <si>
    <t>階層の深さ</t>
    <rPh sb="0" eb="2">
      <t>カイソウ</t>
    </rPh>
    <rPh sb="3" eb="4">
      <t>フカ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</si>
  <si>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</si>
  <si>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</si>
  <si>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AE</t>
    <phoneticPr fontId="2"/>
  </si>
  <si>
    <t>AC</t>
    <phoneticPr fontId="2"/>
  </si>
  <si>
    <t>AI</t>
    <phoneticPr fontId="2"/>
  </si>
  <si>
    <t>BB</t>
    <phoneticPr fontId="2"/>
  </si>
  <si>
    <t>AJ</t>
    <phoneticPr fontId="2"/>
  </si>
  <si>
    <t>BC</t>
    <phoneticPr fontId="2"/>
  </si>
  <si>
    <t>AS</t>
    <phoneticPr fontId="2"/>
  </si>
  <si>
    <t>A</t>
    <phoneticPr fontId="2"/>
  </si>
  <si>
    <t>AZ</t>
    <phoneticPr fontId="2"/>
  </si>
  <si>
    <t>BS</t>
    <phoneticPr fontId="2"/>
  </si>
  <si>
    <t>BL</t>
    <phoneticPr fontId="2"/>
  </si>
  <si>
    <t>C</t>
    <phoneticPr fontId="2"/>
  </si>
  <si>
    <t>T</t>
    <phoneticPr fontId="2"/>
  </si>
  <si>
    <t>D</t>
    <phoneticPr fontId="2"/>
  </si>
  <si>
    <t>U</t>
    <phoneticPr fontId="2"/>
  </si>
  <si>
    <t>A</t>
    <phoneticPr fontId="2"/>
  </si>
  <si>
    <t>L</t>
    <phoneticPr fontId="2"/>
  </si>
  <si>
    <t>AC</t>
    <phoneticPr fontId="2"/>
  </si>
  <si>
    <t>F</t>
    <phoneticPr fontId="2"/>
  </si>
  <si>
    <t>W</t>
    <phoneticPr fontId="2"/>
  </si>
  <si>
    <t>N</t>
    <phoneticPr fontId="2"/>
  </si>
  <si>
    <t>AE</t>
    <phoneticPr fontId="2"/>
  </si>
  <si>
    <t>AI</t>
    <phoneticPr fontId="2"/>
  </si>
  <si>
    <t>AK</t>
    <phoneticPr fontId="2"/>
  </si>
  <si>
    <t>BD</t>
    <phoneticPr fontId="2"/>
  </si>
  <si>
    <t>AL</t>
    <phoneticPr fontId="2"/>
  </si>
  <si>
    <t>BE</t>
    <phoneticPr fontId="2"/>
  </si>
  <si>
    <t>AQ</t>
    <phoneticPr fontId="2"/>
  </si>
  <si>
    <t>BJ</t>
    <phoneticPr fontId="2"/>
  </si>
  <si>
    <t>AN</t>
    <phoneticPr fontId="2"/>
  </si>
  <si>
    <t>BG</t>
    <phoneticPr fontId="2"/>
  </si>
  <si>
    <t>AR</t>
    <phoneticPr fontId="2"/>
  </si>
  <si>
    <t>BK</t>
    <phoneticPr fontId="2"/>
  </si>
  <si>
    <t>AS</t>
    <phoneticPr fontId="2"/>
  </si>
  <si>
    <t>BL</t>
    <phoneticPr fontId="2"/>
  </si>
  <si>
    <t>-</t>
    <phoneticPr fontId="2"/>
  </si>
  <si>
    <t>AO</t>
    <phoneticPr fontId="2"/>
  </si>
  <si>
    <t>BH</t>
    <phoneticPr fontId="2"/>
  </si>
  <si>
    <t>AM</t>
    <phoneticPr fontId="2"/>
  </si>
  <si>
    <t>BF</t>
    <phoneticPr fontId="2"/>
  </si>
  <si>
    <t>AZ</t>
    <phoneticPr fontId="2"/>
  </si>
  <si>
    <t>BS</t>
    <phoneticPr fontId="2"/>
  </si>
  <si>
    <t>工事価格</t>
    <rPh sb="0" eb="2">
      <t>コウジ</t>
    </rPh>
    <rPh sb="2" eb="4">
      <t>カカク</t>
    </rPh>
    <phoneticPr fontId="2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</si>
  <si>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2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</si>
  <si>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2"/>
  </si>
  <si>
    <t>1頁目１ページの明細行数</t>
    <rPh sb="1" eb="3">
      <t>ページメ</t>
    </rPh>
    <rPh sb="8" eb="10">
      <t>メイサイ</t>
    </rPh>
    <rPh sb="10" eb="12">
      <t>ギョウスウ</t>
    </rPh>
    <phoneticPr fontId="2"/>
  </si>
  <si>
    <t>コード表示区分</t>
    <rPh sb="3" eb="5">
      <t>ヒョウジ</t>
    </rPh>
    <rPh sb="5" eb="7">
      <t>クブン</t>
    </rPh>
    <phoneticPr fontId="2"/>
  </si>
  <si>
    <t>環境版区分</t>
    <rPh sb="0" eb="2">
      <t>カンキョウ</t>
    </rPh>
    <rPh sb="2" eb="3">
      <t>バン</t>
    </rPh>
    <rPh sb="3" eb="5">
      <t>クブン</t>
    </rPh>
    <phoneticPr fontId="2"/>
  </si>
  <si>
    <t>工事場所</t>
    <rPh sb="0" eb="2">
      <t>コウジ</t>
    </rPh>
    <rPh sb="2" eb="4">
      <t>バショ</t>
    </rPh>
    <phoneticPr fontId="2"/>
  </si>
  <si>
    <t>工事場所1</t>
    <rPh sb="0" eb="2">
      <t>コウジ</t>
    </rPh>
    <rPh sb="2" eb="4">
      <t>バショ</t>
    </rPh>
    <phoneticPr fontId="2"/>
  </si>
  <si>
    <t>×</t>
    <phoneticPr fontId="2"/>
  </si>
  <si>
    <t>工事名称</t>
    <rPh sb="0" eb="2">
      <t>コウジ</t>
    </rPh>
    <rPh sb="2" eb="4">
      <t>メイショウ</t>
    </rPh>
    <phoneticPr fontId="2"/>
  </si>
  <si>
    <t>初ページ</t>
    <rPh sb="0" eb="1">
      <t>ショ</t>
    </rPh>
    <phoneticPr fontId="2"/>
  </si>
  <si>
    <t>工事名1</t>
    <rPh sb="0" eb="2">
      <t>コウジ</t>
    </rPh>
    <rPh sb="2" eb="3">
      <t>メイ</t>
    </rPh>
    <phoneticPr fontId="2"/>
  </si>
  <si>
    <t>数量</t>
    <rPh sb="0" eb="2">
      <t>スウリョウ</t>
    </rPh>
    <phoneticPr fontId="2"/>
  </si>
  <si>
    <t>単価表明細</t>
    <rPh sb="0" eb="2">
      <t>タンカ</t>
    </rPh>
    <rPh sb="2" eb="3">
      <t>ヒョウ</t>
    </rPh>
    <rPh sb="3" eb="5">
      <t>メイサイ</t>
    </rPh>
    <phoneticPr fontId="2"/>
  </si>
  <si>
    <t>値の数値によって02列(B列)目以降の列の結合をします。前半02は、開始列、後の06対照列数
例　階層の深さ3のときE,F,G,H列の結合
　　階層の深さ0のとき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8" eb="30">
      <t>ゼンハン</t>
    </rPh>
    <rPh sb="34" eb="36">
      <t>カイシ</t>
    </rPh>
    <rPh sb="36" eb="37">
      <t>レツ</t>
    </rPh>
    <rPh sb="38" eb="39">
      <t>アト</t>
    </rPh>
    <rPh sb="42" eb="44">
      <t>タイショウ</t>
    </rPh>
    <rPh sb="44" eb="46">
      <t>レツスウ</t>
    </rPh>
    <rPh sb="47" eb="48">
      <t>レイ</t>
    </rPh>
    <rPh sb="49" eb="51">
      <t>カイソウ</t>
    </rPh>
    <rPh sb="52" eb="53">
      <t>フカ</t>
    </rPh>
    <rPh sb="65" eb="66">
      <t>レツ</t>
    </rPh>
    <rPh sb="67" eb="69">
      <t>ケツゴウ</t>
    </rPh>
    <rPh sb="72" eb="74">
      <t>カイソウ</t>
    </rPh>
    <rPh sb="75" eb="76">
      <t>フカ</t>
    </rPh>
    <rPh sb="96" eb="97">
      <t>レツ</t>
    </rPh>
    <rPh sb="98" eb="100">
      <t>ケツゴウ</t>
    </rPh>
    <phoneticPr fontId="2"/>
  </si>
  <si>
    <t>摘　　　要</t>
    <rPh sb="0" eb="1">
      <t>テキ</t>
    </rPh>
    <rPh sb="4" eb="5">
      <t>ヨウ</t>
    </rPh>
    <phoneticPr fontId="2"/>
  </si>
  <si>
    <t>AJ</t>
    <phoneticPr fontId="2"/>
  </si>
  <si>
    <t>A</t>
    <phoneticPr fontId="2"/>
  </si>
  <si>
    <t>AM</t>
    <phoneticPr fontId="2"/>
  </si>
  <si>
    <t>AN</t>
    <phoneticPr fontId="2"/>
  </si>
  <si>
    <t>AH</t>
    <phoneticPr fontId="2"/>
  </si>
  <si>
    <t>種目　変更</t>
    <rPh sb="0" eb="2">
      <t>シュモク</t>
    </rPh>
    <rPh sb="3" eb="5">
      <t>ヘンコウ</t>
    </rPh>
    <phoneticPr fontId="2"/>
  </si>
  <si>
    <t>種目　変更</t>
    <rPh sb="0" eb="2">
      <t>シュモク</t>
    </rPh>
    <phoneticPr fontId="2"/>
  </si>
  <si>
    <t>数量　変更</t>
    <rPh sb="0" eb="2">
      <t>スウリョウ</t>
    </rPh>
    <phoneticPr fontId="2"/>
  </si>
  <si>
    <t>単位　変更</t>
    <rPh sb="0" eb="2">
      <t>タンイ</t>
    </rPh>
    <phoneticPr fontId="2"/>
  </si>
  <si>
    <t>単価　変更</t>
    <rPh sb="0" eb="2">
      <t>タンカ</t>
    </rPh>
    <phoneticPr fontId="2"/>
  </si>
  <si>
    <t>金額　変更</t>
    <rPh sb="0" eb="2">
      <t>キンガク</t>
    </rPh>
    <phoneticPr fontId="2"/>
  </si>
  <si>
    <t>形状寸法　変更</t>
    <rPh sb="0" eb="2">
      <t>ケイジョウ</t>
    </rPh>
    <rPh sb="2" eb="4">
      <t>スンポウ</t>
    </rPh>
    <phoneticPr fontId="2"/>
  </si>
  <si>
    <t>算定数量　変更</t>
    <rPh sb="0" eb="2">
      <t>サンテイ</t>
    </rPh>
    <rPh sb="2" eb="4">
      <t>スウリョウ</t>
    </rPh>
    <phoneticPr fontId="2"/>
  </si>
  <si>
    <t>単位当り　変更</t>
    <rPh sb="0" eb="2">
      <t>タンイ</t>
    </rPh>
    <rPh sb="2" eb="3">
      <t>アタ</t>
    </rPh>
    <phoneticPr fontId="2"/>
  </si>
  <si>
    <t>算定単位　変更</t>
    <rPh sb="0" eb="2">
      <t>サンテイ</t>
    </rPh>
    <rPh sb="2" eb="4">
      <t>タンイ</t>
    </rPh>
    <phoneticPr fontId="2"/>
  </si>
  <si>
    <t>採用単価名　変更</t>
    <rPh sb="0" eb="2">
      <t>サイヨウ</t>
    </rPh>
    <rPh sb="2" eb="4">
      <t>タンカ</t>
    </rPh>
    <rPh sb="4" eb="5">
      <t>メイ</t>
    </rPh>
    <phoneticPr fontId="2"/>
  </si>
  <si>
    <t>採用単価種類　変更</t>
    <rPh sb="0" eb="2">
      <t>サイヨウ</t>
    </rPh>
    <rPh sb="2" eb="4">
      <t>タンカ</t>
    </rPh>
    <rPh sb="4" eb="6">
      <t>シュルイ</t>
    </rPh>
    <phoneticPr fontId="2"/>
  </si>
  <si>
    <t>資料　変更</t>
    <rPh sb="0" eb="2">
      <t>シリョウ</t>
    </rPh>
    <phoneticPr fontId="2"/>
  </si>
  <si>
    <t>備考　変更</t>
    <rPh sb="0" eb="2">
      <t>ビコウ</t>
    </rPh>
    <phoneticPr fontId="2"/>
  </si>
  <si>
    <t>明細備考　変更</t>
    <rPh sb="0" eb="2">
      <t>メイサイ</t>
    </rPh>
    <rPh sb="2" eb="4">
      <t>ビコウ</t>
    </rPh>
    <phoneticPr fontId="2"/>
  </si>
  <si>
    <t>AA</t>
    <phoneticPr fontId="2"/>
  </si>
  <si>
    <t>AO</t>
    <phoneticPr fontId="2"/>
  </si>
  <si>
    <t>C</t>
    <phoneticPr fontId="2"/>
  </si>
  <si>
    <t>R</t>
    <phoneticPr fontId="2"/>
  </si>
  <si>
    <t>AG</t>
    <phoneticPr fontId="2"/>
  </si>
  <si>
    <t>AU</t>
    <phoneticPr fontId="2"/>
  </si>
  <si>
    <t>AV</t>
    <phoneticPr fontId="2"/>
  </si>
  <si>
    <t>BA</t>
    <phoneticPr fontId="2"/>
  </si>
  <si>
    <t>AX</t>
    <phoneticPr fontId="2"/>
  </si>
  <si>
    <t>BB</t>
    <phoneticPr fontId="2"/>
  </si>
  <si>
    <t>-</t>
    <phoneticPr fontId="2"/>
  </si>
  <si>
    <t>-</t>
    <phoneticPr fontId="2"/>
  </si>
  <si>
    <t>AK</t>
    <phoneticPr fontId="2"/>
  </si>
  <si>
    <t>AY</t>
    <phoneticPr fontId="2"/>
  </si>
  <si>
    <t>AI</t>
    <phoneticPr fontId="2"/>
  </si>
  <si>
    <t>AW</t>
    <phoneticPr fontId="2"/>
  </si>
  <si>
    <t>AQ</t>
    <phoneticPr fontId="2"/>
  </si>
  <si>
    <t>BD</t>
    <phoneticPr fontId="2"/>
  </si>
  <si>
    <t>社名</t>
    <rPh sb="0" eb="2">
      <t>シャメイ</t>
    </rPh>
    <phoneticPr fontId="2"/>
  </si>
  <si>
    <t>ｍ</t>
    <phoneticPr fontId="2"/>
  </si>
  <si>
    <t>R-2-1-2-1</t>
  </si>
  <si>
    <t>m3</t>
  </si>
  <si>
    <t>ｍ</t>
    <phoneticPr fontId="2"/>
  </si>
  <si>
    <t/>
  </si>
  <si>
    <t>内訳表明細</t>
    <rPh sb="0" eb="2">
      <t>ウチワケ</t>
    </rPh>
    <rPh sb="2" eb="3">
      <t>ヒョウ</t>
    </rPh>
    <rPh sb="3" eb="5">
      <t>メイサイ</t>
    </rPh>
    <phoneticPr fontId="2"/>
  </si>
  <si>
    <t>単価表第001号</t>
    <phoneticPr fontId="2"/>
  </si>
  <si>
    <t>単価表第001号</t>
    <phoneticPr fontId="2"/>
  </si>
  <si>
    <t>A1:M43</t>
    <phoneticPr fontId="2"/>
  </si>
  <si>
    <t>A44:M86</t>
    <phoneticPr fontId="2"/>
  </si>
  <si>
    <t>AL</t>
    <phoneticPr fontId="2"/>
  </si>
  <si>
    <t>BJ</t>
    <phoneticPr fontId="2"/>
  </si>
  <si>
    <t>BE</t>
    <phoneticPr fontId="2"/>
  </si>
  <si>
    <t>CB</t>
    <phoneticPr fontId="2"/>
  </si>
  <si>
    <t>AY</t>
    <phoneticPr fontId="2"/>
  </si>
  <si>
    <t>BV</t>
    <phoneticPr fontId="2"/>
  </si>
  <si>
    <t>AR</t>
    <phoneticPr fontId="2"/>
  </si>
  <si>
    <t>BP</t>
    <phoneticPr fontId="2"/>
  </si>
  <si>
    <t>AM</t>
    <phoneticPr fontId="2"/>
  </si>
  <si>
    <t>BK</t>
    <phoneticPr fontId="2"/>
  </si>
  <si>
    <t>AX</t>
    <phoneticPr fontId="2"/>
  </si>
  <si>
    <t>BU</t>
    <phoneticPr fontId="2"/>
  </si>
  <si>
    <t>I</t>
    <phoneticPr fontId="2"/>
  </si>
  <si>
    <t>AO</t>
    <phoneticPr fontId="2"/>
  </si>
  <si>
    <t>I</t>
    <phoneticPr fontId="2"/>
  </si>
  <si>
    <t>○</t>
    <phoneticPr fontId="2"/>
  </si>
  <si>
    <t>BC</t>
    <phoneticPr fontId="2"/>
  </si>
  <si>
    <t>様式１－１</t>
    <rPh sb="0" eb="2">
      <t>ヨウシキ</t>
    </rPh>
    <phoneticPr fontId="2"/>
  </si>
  <si>
    <t>単　位</t>
    <rPh sb="0" eb="1">
      <t>タン</t>
    </rPh>
    <rPh sb="2" eb="3">
      <t>クライ</t>
    </rPh>
    <phoneticPr fontId="2"/>
  </si>
  <si>
    <t>工事区分　　　費　目　　　工　種</t>
    <phoneticPr fontId="2"/>
  </si>
  <si>
    <t>数　量</t>
    <rPh sb="0" eb="1">
      <t>カズ</t>
    </rPh>
    <rPh sb="2" eb="3">
      <t>リョウ</t>
    </rPh>
    <phoneticPr fontId="2"/>
  </si>
  <si>
    <t>及び連絡先</t>
    <rPh sb="0" eb="1">
      <t>オヨ</t>
    </rPh>
    <rPh sb="2" eb="5">
      <t>レンラクサキ</t>
    </rPh>
    <phoneticPr fontId="2"/>
  </si>
  <si>
    <t>回答できる者の氏名</t>
    <rPh sb="0" eb="2">
      <t>カイトウ</t>
    </rPh>
    <rPh sb="5" eb="6">
      <t>モノ</t>
    </rPh>
    <rPh sb="7" eb="9">
      <t>シメイ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</si>
  <si>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</si>
  <si>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</si>
  <si>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印</t>
    <rPh sb="0" eb="1">
      <t>シルシ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</si>
  <si>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</si>
  <si>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工　  事　  費　  内　  訳 　 書</t>
    <rPh sb="0" eb="1">
      <t>コウ</t>
    </rPh>
    <rPh sb="4" eb="5">
      <t>コト</t>
    </rPh>
    <rPh sb="8" eb="9">
      <t>ヒ</t>
    </rPh>
    <rPh sb="12" eb="13">
      <t>ナイ</t>
    </rPh>
    <rPh sb="16" eb="17">
      <t>ヤク</t>
    </rPh>
    <rPh sb="20" eb="21">
      <t>ショ</t>
    </rPh>
    <phoneticPr fontId="2"/>
  </si>
  <si>
    <t>工 事 場 所</t>
    <rPh sb="0" eb="1">
      <t>コウ</t>
    </rPh>
    <rPh sb="2" eb="3">
      <t>コト</t>
    </rPh>
    <rPh sb="4" eb="5">
      <t>ジョウ</t>
    </rPh>
    <rPh sb="6" eb="7">
      <t>ショ</t>
    </rPh>
    <phoneticPr fontId="2"/>
  </si>
  <si>
    <t>工   事   名</t>
    <rPh sb="0" eb="1">
      <t>コウ</t>
    </rPh>
    <rPh sb="4" eb="5">
      <t>コト</t>
    </rPh>
    <rPh sb="8" eb="9">
      <t>メイ</t>
    </rPh>
    <phoneticPr fontId="2"/>
  </si>
  <si>
    <t>出力用住所</t>
    <rPh sb="0" eb="3">
      <t>シュツリョクヨウ</t>
    </rPh>
    <rPh sb="3" eb="5">
      <t>ジュウショ</t>
    </rPh>
    <phoneticPr fontId="2"/>
  </si>
  <si>
    <t>広　　島　　市　　長</t>
    <rPh sb="0" eb="1">
      <t>ヒロ</t>
    </rPh>
    <rPh sb="3" eb="4">
      <t>シマ</t>
    </rPh>
    <rPh sb="6" eb="7">
      <t>シ</t>
    </rPh>
    <rPh sb="9" eb="10">
      <t>チョウ</t>
    </rPh>
    <phoneticPr fontId="2"/>
  </si>
  <si>
    <t>(     )    -            (内）</t>
    <rPh sb="25" eb="26">
      <t>ウチ</t>
    </rPh>
    <phoneticPr fontId="2"/>
  </si>
  <si>
    <t>０非表示</t>
  </si>
  <si>
    <t>単価</t>
    <rPh sb="0" eb="2">
      <t>タンカ</t>
    </rPh>
    <phoneticPr fontId="2"/>
  </si>
  <si>
    <t>Q</t>
    <phoneticPr fontId="2"/>
  </si>
  <si>
    <t>K</t>
    <phoneticPr fontId="2"/>
  </si>
  <si>
    <t>Q</t>
    <phoneticPr fontId="2"/>
  </si>
  <si>
    <t>共通仮設費出力</t>
    <rPh sb="0" eb="2">
      <t>キョウツウ</t>
    </rPh>
    <rPh sb="2" eb="4">
      <t>カセツ</t>
    </rPh>
    <rPh sb="4" eb="5">
      <t>ヒ</t>
    </rPh>
    <rPh sb="5" eb="7">
      <t>シュツリョク</t>
    </rPh>
    <phoneticPr fontId="2"/>
  </si>
  <si>
    <t>明細種別</t>
    <rPh sb="0" eb="2">
      <t>メイサイ</t>
    </rPh>
    <rPh sb="2" eb="4">
      <t>シュベツ</t>
    </rPh>
    <phoneticPr fontId="2"/>
  </si>
  <si>
    <t>AL</t>
    <phoneticPr fontId="2"/>
  </si>
  <si>
    <t>BJ</t>
    <phoneticPr fontId="2"/>
  </si>
  <si>
    <t>BE</t>
    <phoneticPr fontId="2"/>
  </si>
  <si>
    <t>CB</t>
    <phoneticPr fontId="2"/>
  </si>
  <si>
    <t>AY</t>
    <phoneticPr fontId="2"/>
  </si>
  <si>
    <t>BV</t>
    <phoneticPr fontId="2"/>
  </si>
  <si>
    <t>AR</t>
    <phoneticPr fontId="2"/>
  </si>
  <si>
    <t>BP</t>
    <phoneticPr fontId="2"/>
  </si>
  <si>
    <t>AL</t>
    <phoneticPr fontId="2"/>
  </si>
  <si>
    <t>CB</t>
    <phoneticPr fontId="2"/>
  </si>
  <si>
    <t>AM</t>
    <phoneticPr fontId="2"/>
  </si>
  <si>
    <t>BK</t>
    <phoneticPr fontId="2"/>
  </si>
  <si>
    <t>AX</t>
    <phoneticPr fontId="2"/>
  </si>
  <si>
    <t>BU</t>
    <phoneticPr fontId="2"/>
  </si>
  <si>
    <t>BM</t>
    <phoneticPr fontId="2"/>
  </si>
  <si>
    <t>AP</t>
    <phoneticPr fontId="2"/>
  </si>
  <si>
    <t>BN</t>
    <phoneticPr fontId="2"/>
  </si>
  <si>
    <t>AV</t>
    <phoneticPr fontId="2"/>
  </si>
  <si>
    <t>BS</t>
    <phoneticPr fontId="2"/>
  </si>
  <si>
    <t>BP</t>
    <phoneticPr fontId="2"/>
  </si>
  <si>
    <t>AW</t>
    <phoneticPr fontId="2"/>
  </si>
  <si>
    <t>BT</t>
    <phoneticPr fontId="2"/>
  </si>
  <si>
    <t>AX</t>
    <phoneticPr fontId="2"/>
  </si>
  <si>
    <t>AK</t>
    <phoneticPr fontId="2"/>
  </si>
  <si>
    <t>CF</t>
    <phoneticPr fontId="2"/>
  </si>
  <si>
    <t>AF</t>
    <phoneticPr fontId="2"/>
  </si>
  <si>
    <t>結合02_09</t>
    <rPh sb="0" eb="2">
      <t>ケツゴウ</t>
    </rPh>
    <phoneticPr fontId="2"/>
  </si>
  <si>
    <t>A32:W60</t>
    <phoneticPr fontId="2"/>
  </si>
  <si>
    <t>A1:W31</t>
    <phoneticPr fontId="2"/>
  </si>
</sst>
</file>

<file path=xl/styles.xml><?xml version="1.0" encoding="utf-8"?>
<styleSheet xmlns="http://schemas.openxmlformats.org/spreadsheetml/2006/main">
  <numFmts count="7">
    <numFmt numFmtId="177" formatCode="0_ "/>
    <numFmt numFmtId="179" formatCode="#,##0_ "/>
    <numFmt numFmtId="188" formatCode="#,###.##"/>
    <numFmt numFmtId="202" formatCode="#,##0_ ;[Red]\-#,##0\ "/>
    <numFmt numFmtId="203" formatCode="#,###.###"/>
    <numFmt numFmtId="207" formatCode="#.####"/>
    <numFmt numFmtId="208" formatCode="#.##"/>
  </numFmts>
  <fonts count="14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8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1" fillId="2" borderId="3" xfId="0" applyFont="1" applyFill="1" applyBorder="1"/>
    <xf numFmtId="40" fontId="1" fillId="2" borderId="5" xfId="1" applyNumberFormat="1" applyFont="1" applyFill="1" applyBorder="1"/>
    <xf numFmtId="0" fontId="1" fillId="2" borderId="9" xfId="0" applyFont="1" applyFill="1" applyBorder="1"/>
    <xf numFmtId="40" fontId="1" fillId="2" borderId="10" xfId="1" applyNumberFormat="1" applyFont="1" applyFill="1" applyBorder="1"/>
    <xf numFmtId="0" fontId="1" fillId="2" borderId="11" xfId="0" applyFont="1" applyFill="1" applyBorder="1"/>
    <xf numFmtId="40" fontId="1" fillId="2" borderId="6" xfId="1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3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3" borderId="9" xfId="0" applyFill="1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1" fillId="0" borderId="25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0" fillId="0" borderId="22" xfId="0" applyFill="1" applyBorder="1" applyAlignment="1">
      <alignment vertical="top" wrapText="1"/>
    </xf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4" fillId="0" borderId="0" xfId="0" applyFont="1" applyAlignment="1">
      <alignment horizontal="center" vertical="center"/>
    </xf>
    <xf numFmtId="0" fontId="4" fillId="0" borderId="42" xfId="0" applyFont="1" applyFill="1" applyBorder="1" applyAlignment="1">
      <alignment vertical="center"/>
    </xf>
    <xf numFmtId="49" fontId="4" fillId="0" borderId="42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43" xfId="1" applyFont="1" applyFill="1" applyBorder="1" applyAlignment="1">
      <alignment vertical="center"/>
    </xf>
    <xf numFmtId="0" fontId="0" fillId="2" borderId="25" xfId="0" applyFill="1" applyBorder="1"/>
    <xf numFmtId="0" fontId="0" fillId="4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0" fillId="0" borderId="44" xfId="0" applyBorder="1"/>
    <xf numFmtId="0" fontId="0" fillId="0" borderId="43" xfId="0" applyBorder="1"/>
    <xf numFmtId="0" fontId="0" fillId="0" borderId="45" xfId="0" applyBorder="1"/>
    <xf numFmtId="0" fontId="0" fillId="0" borderId="46" xfId="0" applyFill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0" fontId="4" fillId="0" borderId="47" xfId="0" applyNumberFormat="1" applyFont="1" applyFill="1" applyBorder="1" applyAlignment="1">
      <alignment vertical="center"/>
    </xf>
    <xf numFmtId="0" fontId="4" fillId="0" borderId="48" xfId="0" applyFont="1" applyFill="1" applyBorder="1" applyAlignment="1">
      <alignment vertical="center"/>
    </xf>
    <xf numFmtId="49" fontId="4" fillId="0" borderId="48" xfId="0" applyNumberFormat="1" applyFont="1" applyFill="1" applyBorder="1" applyAlignment="1">
      <alignment vertical="center"/>
    </xf>
    <xf numFmtId="0" fontId="4" fillId="0" borderId="49" xfId="0" applyFont="1" applyFill="1" applyBorder="1" applyAlignment="1">
      <alignment vertical="center"/>
    </xf>
    <xf numFmtId="0" fontId="4" fillId="0" borderId="50" xfId="0" applyFont="1" applyFill="1" applyBorder="1" applyAlignment="1">
      <alignment horizontal="center" vertical="center"/>
    </xf>
    <xf numFmtId="40" fontId="4" fillId="0" borderId="50" xfId="1" applyNumberFormat="1" applyFont="1" applyFill="1" applyBorder="1" applyAlignment="1">
      <alignment horizontal="center" vertical="center"/>
    </xf>
    <xf numFmtId="0" fontId="0" fillId="2" borderId="51" xfId="0" applyFill="1" applyBorder="1"/>
    <xf numFmtId="40" fontId="0" fillId="2" borderId="52" xfId="1" applyNumberFormat="1" applyFont="1" applyFill="1" applyBorder="1"/>
    <xf numFmtId="40" fontId="0" fillId="2" borderId="1" xfId="1" applyNumberFormat="1" applyFont="1" applyFill="1" applyBorder="1"/>
    <xf numFmtId="0" fontId="0" fillId="5" borderId="53" xfId="0" applyFill="1" applyBorder="1"/>
    <xf numFmtId="0" fontId="0" fillId="5" borderId="33" xfId="0" applyFill="1" applyBorder="1"/>
    <xf numFmtId="0" fontId="0" fillId="5" borderId="35" xfId="0" applyFill="1" applyBorder="1"/>
    <xf numFmtId="0" fontId="0" fillId="6" borderId="34" xfId="0" applyFill="1" applyBorder="1"/>
    <xf numFmtId="49" fontId="7" fillId="0" borderId="29" xfId="0" applyNumberFormat="1" applyFont="1" applyFill="1" applyBorder="1" applyAlignment="1">
      <alignment vertical="top"/>
    </xf>
    <xf numFmtId="49" fontId="7" fillId="0" borderId="39" xfId="0" applyNumberFormat="1" applyFont="1" applyFill="1" applyBorder="1" applyAlignment="1">
      <alignment vertical="top"/>
    </xf>
    <xf numFmtId="40" fontId="6" fillId="0" borderId="22" xfId="1" applyNumberFormat="1" applyFont="1" applyFill="1" applyBorder="1" applyAlignment="1">
      <alignment horizontal="center" vertical="center"/>
    </xf>
    <xf numFmtId="40" fontId="6" fillId="0" borderId="26" xfId="1" applyNumberFormat="1" applyFont="1" applyFill="1" applyBorder="1" applyAlignment="1">
      <alignment horizontal="center" vertical="center"/>
    </xf>
    <xf numFmtId="40" fontId="6" fillId="0" borderId="2" xfId="1" applyNumberFormat="1" applyFont="1" applyFill="1" applyBorder="1" applyAlignment="1">
      <alignment horizontal="center" vertical="center"/>
    </xf>
    <xf numFmtId="40" fontId="6" fillId="0" borderId="43" xfId="1" applyNumberFormat="1" applyFont="1" applyFill="1" applyBorder="1" applyAlignment="1">
      <alignment horizontal="center" vertical="center"/>
    </xf>
    <xf numFmtId="38" fontId="6" fillId="0" borderId="22" xfId="1" applyFont="1" applyFill="1" applyBorder="1" applyAlignment="1">
      <alignment horizontal="right"/>
    </xf>
    <xf numFmtId="38" fontId="6" fillId="0" borderId="26" xfId="1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38" fontId="6" fillId="0" borderId="43" xfId="1" applyFont="1" applyFill="1" applyBorder="1" applyAlignment="1">
      <alignment horizontal="right"/>
    </xf>
    <xf numFmtId="49" fontId="0" fillId="0" borderId="0" xfId="0" applyNumberFormat="1" applyAlignment="1">
      <alignment horizontal="left"/>
    </xf>
    <xf numFmtId="49" fontId="4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177" fontId="0" fillId="0" borderId="0" xfId="0" applyNumberFormat="1" applyAlignment="1">
      <alignment horizontal="right"/>
    </xf>
    <xf numFmtId="177" fontId="4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0" fontId="0" fillId="0" borderId="54" xfId="0" applyBorder="1"/>
    <xf numFmtId="0" fontId="0" fillId="0" borderId="55" xfId="0" applyBorder="1"/>
    <xf numFmtId="0" fontId="0" fillId="0" borderId="25" xfId="0" applyBorder="1"/>
    <xf numFmtId="0" fontId="0" fillId="0" borderId="26" xfId="0" applyBorder="1"/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horizontal="left" wrapText="1"/>
    </xf>
    <xf numFmtId="0" fontId="8" fillId="0" borderId="56" xfId="0" applyFont="1" applyBorder="1" applyAlignment="1">
      <alignment horizontal="left" wrapText="1"/>
    </xf>
    <xf numFmtId="0" fontId="8" fillId="0" borderId="57" xfId="0" applyFont="1" applyBorder="1" applyAlignment="1">
      <alignment horizontal="left" wrapText="1"/>
    </xf>
    <xf numFmtId="0" fontId="0" fillId="0" borderId="0" xfId="0" applyBorder="1" applyAlignment="1">
      <alignment vertical="top"/>
    </xf>
    <xf numFmtId="0" fontId="9" fillId="0" borderId="58" xfId="0" applyNumberFormat="1" applyFont="1" applyFill="1" applyBorder="1" applyAlignment="1">
      <alignment vertical="center"/>
    </xf>
    <xf numFmtId="0" fontId="7" fillId="0" borderId="59" xfId="0" applyFont="1" applyFill="1" applyBorder="1" applyAlignment="1">
      <alignment vertical="center"/>
    </xf>
    <xf numFmtId="49" fontId="7" fillId="0" borderId="40" xfId="0" applyNumberFormat="1" applyFont="1" applyFill="1" applyBorder="1" applyAlignment="1">
      <alignment vertical="top"/>
    </xf>
    <xf numFmtId="49" fontId="7" fillId="0" borderId="60" xfId="0" applyNumberFormat="1" applyFont="1" applyFill="1" applyBorder="1" applyAlignment="1">
      <alignment vertical="top"/>
    </xf>
    <xf numFmtId="49" fontId="7" fillId="0" borderId="17" xfId="0" applyNumberFormat="1" applyFont="1" applyFill="1" applyBorder="1" applyAlignment="1">
      <alignment vertical="top"/>
    </xf>
    <xf numFmtId="49" fontId="7" fillId="0" borderId="36" xfId="0" applyNumberFormat="1" applyFont="1" applyFill="1" applyBorder="1" applyAlignment="1">
      <alignment vertical="top"/>
    </xf>
    <xf numFmtId="49" fontId="7" fillId="0" borderId="61" xfId="0" applyNumberFormat="1" applyFont="1" applyFill="1" applyBorder="1" applyAlignment="1">
      <alignment vertical="top"/>
    </xf>
    <xf numFmtId="49" fontId="7" fillId="0" borderId="49" xfId="0" applyNumberFormat="1" applyFont="1" applyFill="1" applyBorder="1" applyAlignment="1">
      <alignment vertical="top"/>
    </xf>
    <xf numFmtId="0" fontId="8" fillId="0" borderId="0" xfId="1" applyNumberFormat="1" applyFont="1" applyBorder="1" applyAlignment="1">
      <alignment horizontal="center"/>
    </xf>
    <xf numFmtId="40" fontId="6" fillId="0" borderId="62" xfId="1" applyNumberFormat="1" applyFont="1" applyFill="1" applyBorder="1" applyAlignment="1">
      <alignment horizontal="center" vertical="center"/>
    </xf>
    <xf numFmtId="40" fontId="6" fillId="0" borderId="0" xfId="1" applyNumberFormat="1" applyFont="1" applyFill="1" applyBorder="1" applyAlignment="1">
      <alignment horizontal="center" vertical="center"/>
    </xf>
    <xf numFmtId="40" fontId="6" fillId="0" borderId="63" xfId="1" applyNumberFormat="1" applyFont="1" applyFill="1" applyBorder="1" applyAlignment="1">
      <alignment horizontal="center" vertical="center"/>
    </xf>
    <xf numFmtId="207" fontId="6" fillId="0" borderId="23" xfId="0" applyNumberFormat="1" applyFont="1" applyFill="1" applyBorder="1" applyAlignment="1">
      <alignment horizontal="left" vertical="center"/>
    </xf>
    <xf numFmtId="207" fontId="6" fillId="0" borderId="28" xfId="0" applyNumberFormat="1" applyFont="1" applyFill="1" applyBorder="1" applyAlignment="1">
      <alignment horizontal="left" vertical="center"/>
    </xf>
    <xf numFmtId="207" fontId="6" fillId="0" borderId="13" xfId="0" applyNumberFormat="1" applyFont="1" applyFill="1" applyBorder="1" applyAlignment="1">
      <alignment horizontal="left" vertical="center"/>
    </xf>
    <xf numFmtId="207" fontId="6" fillId="0" borderId="64" xfId="0" applyNumberFormat="1" applyFont="1" applyFill="1" applyBorder="1" applyAlignment="1">
      <alignment horizontal="left" vertical="center"/>
    </xf>
    <xf numFmtId="208" fontId="6" fillId="0" borderId="23" xfId="0" applyNumberFormat="1" applyFont="1" applyFill="1" applyBorder="1" applyAlignment="1">
      <alignment horizontal="left" vertical="center"/>
    </xf>
    <xf numFmtId="208" fontId="6" fillId="0" borderId="28" xfId="0" applyNumberFormat="1" applyFont="1" applyFill="1" applyBorder="1" applyAlignment="1">
      <alignment horizontal="left" vertical="center"/>
    </xf>
    <xf numFmtId="208" fontId="6" fillId="0" borderId="13" xfId="0" applyNumberFormat="1" applyFont="1" applyFill="1" applyBorder="1" applyAlignment="1">
      <alignment horizontal="left" vertical="center"/>
    </xf>
    <xf numFmtId="208" fontId="6" fillId="0" borderId="64" xfId="0" applyNumberFormat="1" applyFont="1" applyFill="1" applyBorder="1" applyAlignment="1">
      <alignment horizontal="lef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60" xfId="1" applyNumberFormat="1" applyFont="1" applyFill="1" applyBorder="1" applyAlignment="1">
      <alignment horizontal="right" vertical="center"/>
    </xf>
    <xf numFmtId="3" fontId="6" fillId="0" borderId="17" xfId="1" applyNumberFormat="1" applyFont="1" applyFill="1" applyBorder="1" applyAlignment="1">
      <alignment horizontal="right" vertical="center"/>
    </xf>
    <xf numFmtId="3" fontId="6" fillId="0" borderId="61" xfId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/>
    </xf>
    <xf numFmtId="3" fontId="6" fillId="0" borderId="60" xfId="1" applyNumberFormat="1" applyFont="1" applyFill="1" applyBorder="1" applyAlignment="1">
      <alignment horizontal="right"/>
    </xf>
    <xf numFmtId="3" fontId="6" fillId="0" borderId="17" xfId="1" applyNumberFormat="1" applyFont="1" applyFill="1" applyBorder="1" applyAlignment="1">
      <alignment horizontal="right"/>
    </xf>
    <xf numFmtId="3" fontId="6" fillId="0" borderId="61" xfId="1" applyNumberFormat="1" applyFont="1" applyFill="1" applyBorder="1" applyAlignment="1">
      <alignment horizontal="right"/>
    </xf>
    <xf numFmtId="38" fontId="6" fillId="0" borderId="23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0" fontId="7" fillId="0" borderId="0" xfId="1" applyNumberFormat="1" applyFont="1" applyBorder="1" applyAlignment="1">
      <alignment vertical="top"/>
    </xf>
    <xf numFmtId="40" fontId="0" fillId="0" borderId="0" xfId="0" applyNumberFormat="1"/>
    <xf numFmtId="40" fontId="0" fillId="0" borderId="0" xfId="0" applyNumberFormat="1" applyBorder="1"/>
    <xf numFmtId="3" fontId="8" fillId="0" borderId="0" xfId="1" applyNumberFormat="1" applyFont="1" applyBorder="1" applyAlignment="1">
      <alignment horizontal="right"/>
    </xf>
    <xf numFmtId="202" fontId="8" fillId="0" borderId="0" xfId="1" applyNumberFormat="1" applyFont="1" applyBorder="1" applyAlignment="1"/>
    <xf numFmtId="0" fontId="8" fillId="0" borderId="65" xfId="0" applyFont="1" applyBorder="1" applyAlignment="1">
      <alignment horizontal="left" wrapText="1"/>
    </xf>
    <xf numFmtId="0" fontId="0" fillId="0" borderId="63" xfId="0" applyBorder="1"/>
    <xf numFmtId="0" fontId="8" fillId="0" borderId="66" xfId="0" applyFont="1" applyBorder="1" applyAlignment="1">
      <alignment horizontal="left" vertical="center"/>
    </xf>
    <xf numFmtId="0" fontId="0" fillId="0" borderId="40" xfId="0" applyBorder="1"/>
    <xf numFmtId="0" fontId="0" fillId="0" borderId="62" xfId="0" applyBorder="1"/>
    <xf numFmtId="0" fontId="0" fillId="0" borderId="23" xfId="0" applyBorder="1"/>
    <xf numFmtId="0" fontId="0" fillId="0" borderId="60" xfId="0" applyBorder="1"/>
    <xf numFmtId="0" fontId="0" fillId="0" borderId="28" xfId="0" applyBorder="1"/>
    <xf numFmtId="0" fontId="10" fillId="0" borderId="28" xfId="0" applyFont="1" applyBorder="1"/>
    <xf numFmtId="0" fontId="11" fillId="0" borderId="0" xfId="0" applyFont="1"/>
    <xf numFmtId="0" fontId="12" fillId="0" borderId="63" xfId="0" applyFont="1" applyBorder="1"/>
    <xf numFmtId="0" fontId="12" fillId="0" borderId="67" xfId="0" applyFont="1" applyBorder="1" applyAlignment="1">
      <alignment horizontal="center" vertical="center"/>
    </xf>
    <xf numFmtId="0" fontId="12" fillId="0" borderId="0" xfId="0" applyFont="1"/>
    <xf numFmtId="0" fontId="12" fillId="0" borderId="63" xfId="0" applyFont="1" applyBorder="1" applyAlignment="1">
      <alignment horizontal="left" vertical="center" wrapText="1"/>
    </xf>
    <xf numFmtId="3" fontId="12" fillId="0" borderId="50" xfId="1" applyNumberFormat="1" applyFont="1" applyBorder="1" applyAlignment="1">
      <alignment horizontal="left" vertical="center"/>
    </xf>
    <xf numFmtId="3" fontId="12" fillId="0" borderId="1" xfId="1" applyNumberFormat="1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3" fontId="12" fillId="0" borderId="43" xfId="1" applyNumberFormat="1" applyFont="1" applyBorder="1" applyAlignment="1">
      <alignment horizontal="left" vertical="center"/>
    </xf>
    <xf numFmtId="0" fontId="0" fillId="0" borderId="27" xfId="0" applyBorder="1"/>
    <xf numFmtId="0" fontId="0" fillId="0" borderId="68" xfId="0" applyBorder="1"/>
    <xf numFmtId="0" fontId="12" fillId="0" borderId="69" xfId="0" applyFont="1" applyBorder="1" applyAlignment="1">
      <alignment horizontal="left" vertical="center" wrapText="1"/>
    </xf>
    <xf numFmtId="3" fontId="12" fillId="0" borderId="70" xfId="1" applyNumberFormat="1" applyFont="1" applyBorder="1" applyAlignment="1">
      <alignment horizontal="right" vertical="center"/>
    </xf>
    <xf numFmtId="3" fontId="12" fillId="0" borderId="18" xfId="1" applyNumberFormat="1" applyFont="1" applyBorder="1" applyAlignment="1">
      <alignment horizontal="right" vertical="center"/>
    </xf>
    <xf numFmtId="3" fontId="12" fillId="0" borderId="19" xfId="1" applyNumberFormat="1" applyFont="1" applyBorder="1" applyAlignment="1">
      <alignment horizontal="right" vertical="center"/>
    </xf>
    <xf numFmtId="3" fontId="12" fillId="0" borderId="50" xfId="1" applyNumberFormat="1" applyFont="1" applyBorder="1" applyAlignment="1">
      <alignment horizontal="center" vertical="center"/>
    </xf>
    <xf numFmtId="3" fontId="12" fillId="0" borderId="1" xfId="1" applyNumberFormat="1" applyFont="1" applyBorder="1" applyAlignment="1">
      <alignment horizontal="center" vertical="center"/>
    </xf>
    <xf numFmtId="3" fontId="12" fillId="0" borderId="43" xfId="1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vertical="top" wrapText="1"/>
    </xf>
    <xf numFmtId="0" fontId="0" fillId="2" borderId="12" xfId="0" applyFill="1" applyBorder="1"/>
    <xf numFmtId="0" fontId="0" fillId="2" borderId="22" xfId="0" applyFill="1" applyBorder="1"/>
    <xf numFmtId="0" fontId="0" fillId="0" borderId="22" xfId="0" applyFill="1" applyBorder="1" applyAlignment="1">
      <alignment horizontal="center"/>
    </xf>
    <xf numFmtId="179" fontId="12" fillId="0" borderId="70" xfId="1" applyNumberFormat="1" applyFont="1" applyBorder="1" applyAlignment="1">
      <alignment horizontal="right" vertical="center"/>
    </xf>
    <xf numFmtId="179" fontId="12" fillId="0" borderId="18" xfId="1" applyNumberFormat="1" applyFont="1" applyBorder="1" applyAlignment="1">
      <alignment horizontal="right" vertical="center"/>
    </xf>
    <xf numFmtId="179" fontId="12" fillId="0" borderId="19" xfId="1" applyNumberFormat="1" applyFont="1" applyBorder="1" applyAlignment="1">
      <alignment horizontal="right" vertical="center"/>
    </xf>
    <xf numFmtId="188" fontId="12" fillId="0" borderId="14" xfId="1" applyNumberFormat="1" applyFont="1" applyBorder="1" applyAlignment="1">
      <alignment horizontal="left" vertical="center"/>
    </xf>
    <xf numFmtId="188" fontId="12" fillId="0" borderId="15" xfId="1" applyNumberFormat="1" applyFont="1" applyBorder="1" applyAlignment="1">
      <alignment horizontal="left" vertical="center"/>
    </xf>
    <xf numFmtId="188" fontId="12" fillId="0" borderId="42" xfId="1" applyNumberFormat="1" applyFont="1" applyBorder="1" applyAlignment="1">
      <alignment horizontal="left" vertical="center"/>
    </xf>
    <xf numFmtId="203" fontId="12" fillId="0" borderId="14" xfId="1" applyNumberFormat="1" applyFont="1" applyBorder="1" applyAlignment="1">
      <alignment horizontal="left" vertical="center"/>
    </xf>
    <xf numFmtId="203" fontId="12" fillId="0" borderId="15" xfId="1" applyNumberFormat="1" applyFont="1" applyBorder="1" applyAlignment="1">
      <alignment horizontal="left" vertical="center"/>
    </xf>
    <xf numFmtId="203" fontId="12" fillId="0" borderId="42" xfId="1" applyNumberFormat="1" applyFont="1" applyBorder="1" applyAlignment="1">
      <alignment horizontal="left" vertical="center"/>
    </xf>
    <xf numFmtId="0" fontId="0" fillId="5" borderId="71" xfId="0" applyFill="1" applyBorder="1"/>
    <xf numFmtId="0" fontId="0" fillId="0" borderId="39" xfId="0" applyFill="1" applyBorder="1"/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62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60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60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63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73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74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59" xfId="0" applyFill="1" applyBorder="1" applyAlignment="1">
      <alignment horizontal="center"/>
    </xf>
    <xf numFmtId="0" fontId="0" fillId="2" borderId="75" xfId="0" applyFill="1" applyBorder="1" applyAlignment="1">
      <alignment horizontal="center"/>
    </xf>
    <xf numFmtId="0" fontId="0" fillId="2" borderId="64" xfId="0" applyFill="1" applyBorder="1" applyAlignment="1">
      <alignment horizontal="center"/>
    </xf>
    <xf numFmtId="0" fontId="0" fillId="2" borderId="50" xfId="0" applyFill="1" applyBorder="1" applyAlignment="1">
      <alignment horizontal="center" wrapText="1"/>
    </xf>
    <xf numFmtId="0" fontId="0" fillId="2" borderId="43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52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60" xfId="0" applyBorder="1" applyAlignment="1"/>
    <xf numFmtId="0" fontId="0" fillId="0" borderId="0" xfId="0" applyAlignment="1"/>
    <xf numFmtId="0" fontId="0" fillId="2" borderId="72" xfId="0" applyFill="1" applyBorder="1" applyAlignment="1">
      <alignment horizontal="center"/>
    </xf>
    <xf numFmtId="58" fontId="12" fillId="0" borderId="0" xfId="0" applyNumberFormat="1" applyFont="1" applyAlignment="1">
      <alignment horizontal="left"/>
    </xf>
    <xf numFmtId="0" fontId="12" fillId="0" borderId="67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203" fontId="12" fillId="0" borderId="38" xfId="1" applyNumberFormat="1" applyFont="1" applyBorder="1" applyAlignment="1">
      <alignment horizontal="left" vertical="center"/>
    </xf>
    <xf numFmtId="203" fontId="12" fillId="0" borderId="14" xfId="1" applyNumberFormat="1" applyFont="1" applyBorder="1" applyAlignment="1">
      <alignment horizontal="left" vertical="center"/>
    </xf>
    <xf numFmtId="3" fontId="12" fillId="0" borderId="18" xfId="1" applyNumberFormat="1" applyFont="1" applyBorder="1" applyAlignment="1">
      <alignment horizontal="left" vertical="center"/>
    </xf>
    <xf numFmtId="3" fontId="12" fillId="0" borderId="38" xfId="1" applyNumberFormat="1" applyFont="1" applyBorder="1" applyAlignment="1">
      <alignment horizontal="left" vertical="center"/>
    </xf>
    <xf numFmtId="3" fontId="12" fillId="0" borderId="24" xfId="1" applyNumberFormat="1" applyFont="1" applyBorder="1" applyAlignment="1">
      <alignment horizontal="left" vertical="center"/>
    </xf>
    <xf numFmtId="3" fontId="12" fillId="0" borderId="18" xfId="1" applyNumberFormat="1" applyFont="1" applyBorder="1" applyAlignment="1">
      <alignment horizontal="right" vertical="center"/>
    </xf>
    <xf numFmtId="3" fontId="0" fillId="0" borderId="38" xfId="0" applyNumberFormat="1" applyBorder="1" applyAlignment="1">
      <alignment horizontal="right" vertical="center"/>
    </xf>
    <xf numFmtId="3" fontId="0" fillId="0" borderId="14" xfId="0" applyNumberFormat="1" applyBorder="1" applyAlignment="1">
      <alignment horizontal="right" vertical="center"/>
    </xf>
    <xf numFmtId="203" fontId="12" fillId="0" borderId="69" xfId="1" applyNumberFormat="1" applyFont="1" applyBorder="1" applyAlignment="1">
      <alignment horizontal="left" vertical="center"/>
    </xf>
    <xf numFmtId="203" fontId="12" fillId="0" borderId="15" xfId="1" applyNumberFormat="1" applyFont="1" applyBorder="1" applyAlignment="1">
      <alignment horizontal="left" vertical="center"/>
    </xf>
    <xf numFmtId="3" fontId="12" fillId="0" borderId="19" xfId="1" applyNumberFormat="1" applyFont="1" applyBorder="1" applyAlignment="1">
      <alignment horizontal="left" vertical="center"/>
    </xf>
    <xf numFmtId="3" fontId="12" fillId="0" borderId="69" xfId="1" applyNumberFormat="1" applyFont="1" applyBorder="1" applyAlignment="1">
      <alignment horizontal="left" vertical="center"/>
    </xf>
    <xf numFmtId="3" fontId="12" fillId="0" borderId="37" xfId="1" applyNumberFormat="1" applyFont="1" applyBorder="1" applyAlignment="1">
      <alignment horizontal="left" vertical="center"/>
    </xf>
    <xf numFmtId="203" fontId="12" fillId="0" borderId="42" xfId="1" applyNumberFormat="1" applyFont="1" applyBorder="1" applyAlignment="1">
      <alignment horizontal="left" vertical="center"/>
    </xf>
    <xf numFmtId="203" fontId="12" fillId="0" borderId="75" xfId="1" applyNumberFormat="1" applyFont="1" applyBorder="1" applyAlignment="1">
      <alignment horizontal="left" vertical="center"/>
    </xf>
    <xf numFmtId="3" fontId="12" fillId="0" borderId="70" xfId="1" applyNumberFormat="1" applyFont="1" applyBorder="1" applyAlignment="1">
      <alignment horizontal="left" vertical="center"/>
    </xf>
    <xf numFmtId="3" fontId="12" fillId="0" borderId="42" xfId="1" applyNumberFormat="1" applyFont="1" applyBorder="1" applyAlignment="1">
      <alignment horizontal="left" vertical="center"/>
    </xf>
    <xf numFmtId="3" fontId="12" fillId="0" borderId="59" xfId="1" applyNumberFormat="1" applyFont="1" applyBorder="1" applyAlignment="1">
      <alignment horizontal="left" vertical="center"/>
    </xf>
    <xf numFmtId="3" fontId="12" fillId="0" borderId="70" xfId="1" applyNumberFormat="1" applyFont="1" applyBorder="1" applyAlignment="1">
      <alignment horizontal="right" vertical="center"/>
    </xf>
    <xf numFmtId="3" fontId="0" fillId="0" borderId="42" xfId="0" applyNumberFormat="1" applyBorder="1" applyAlignment="1">
      <alignment horizontal="right" vertical="center"/>
    </xf>
    <xf numFmtId="3" fontId="0" fillId="0" borderId="75" xfId="0" applyNumberFormat="1" applyBorder="1" applyAlignment="1">
      <alignment horizontal="right" vertical="center"/>
    </xf>
    <xf numFmtId="188" fontId="12" fillId="0" borderId="38" xfId="1" applyNumberFormat="1" applyFont="1" applyBorder="1" applyAlignment="1">
      <alignment horizontal="left" vertical="center"/>
    </xf>
    <xf numFmtId="188" fontId="12" fillId="0" borderId="14" xfId="1" applyNumberFormat="1" applyFont="1" applyBorder="1" applyAlignment="1">
      <alignment horizontal="left" vertical="center"/>
    </xf>
    <xf numFmtId="0" fontId="6" fillId="0" borderId="67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88" fontId="12" fillId="0" borderId="69" xfId="1" applyNumberFormat="1" applyFont="1" applyBorder="1" applyAlignment="1">
      <alignment horizontal="left" vertical="center"/>
    </xf>
    <xf numFmtId="188" fontId="12" fillId="0" borderId="15" xfId="1" applyNumberFormat="1" applyFont="1" applyBorder="1" applyAlignment="1">
      <alignment horizontal="left" vertical="center"/>
    </xf>
    <xf numFmtId="0" fontId="9" fillId="0" borderId="48" xfId="0" applyFont="1" applyBorder="1" applyAlignment="1">
      <alignment horizontal="right" vertical="center"/>
    </xf>
    <xf numFmtId="0" fontId="12" fillId="0" borderId="76" xfId="0" applyFont="1" applyBorder="1" applyAlignment="1">
      <alignment horizontal="left" vertical="center"/>
    </xf>
    <xf numFmtId="0" fontId="12" fillId="0" borderId="77" xfId="0" applyFont="1" applyBorder="1" applyAlignment="1">
      <alignment horizontal="left" vertical="center"/>
    </xf>
    <xf numFmtId="188" fontId="12" fillId="0" borderId="72" xfId="1" applyNumberFormat="1" applyFont="1" applyBorder="1" applyAlignment="1">
      <alignment horizontal="left" vertical="center"/>
    </xf>
    <xf numFmtId="188" fontId="12" fillId="0" borderId="16" xfId="1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3" fontId="12" fillId="0" borderId="19" xfId="1" applyNumberFormat="1" applyFont="1" applyBorder="1" applyAlignment="1">
      <alignment horizontal="right" vertical="center"/>
    </xf>
    <xf numFmtId="3" fontId="0" fillId="0" borderId="69" xfId="0" applyNumberFormat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0" fontId="6" fillId="0" borderId="25" xfId="0" applyFont="1" applyFill="1" applyBorder="1" applyAlignment="1">
      <alignment vertical="center" wrapText="1" shrinkToFit="1"/>
    </xf>
    <xf numFmtId="0" fontId="0" fillId="0" borderId="26" xfId="0" applyBorder="1" applyAlignment="1">
      <alignment vertical="center" wrapText="1" shrinkToFit="1"/>
    </xf>
    <xf numFmtId="0" fontId="0" fillId="0" borderId="44" xfId="0" applyBorder="1" applyAlignment="1">
      <alignment vertical="center" wrapText="1" shrinkToFit="1"/>
    </xf>
    <xf numFmtId="0" fontId="0" fillId="0" borderId="43" xfId="0" applyBorder="1" applyAlignment="1">
      <alignment vertical="center" wrapText="1" shrinkToFit="1"/>
    </xf>
    <xf numFmtId="0" fontId="0" fillId="0" borderId="7" xfId="0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6" fillId="0" borderId="20" xfId="0" applyFont="1" applyFill="1" applyBorder="1" applyAlignment="1">
      <alignment vertical="center" wrapText="1" shrinkToFit="1"/>
    </xf>
    <xf numFmtId="0" fontId="0" fillId="0" borderId="22" xfId="0" applyBorder="1" applyAlignment="1">
      <alignment vertical="center" wrapText="1" shrinkToFit="1"/>
    </xf>
    <xf numFmtId="0" fontId="4" fillId="0" borderId="50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center" vertical="center"/>
    </xf>
    <xf numFmtId="0" fontId="4" fillId="0" borderId="57" xfId="0" applyNumberFormat="1" applyFont="1" applyFill="1" applyBorder="1" applyAlignment="1">
      <alignment vertical="center"/>
    </xf>
    <xf numFmtId="0" fontId="0" fillId="0" borderId="48" xfId="0" applyBorder="1" applyAlignment="1">
      <alignment vertical="center"/>
    </xf>
    <xf numFmtId="0" fontId="4" fillId="0" borderId="74" xfId="0" applyNumberFormat="1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0" xfId="0" applyBorder="1" applyAlignment="1">
      <alignment vertical="center" wrapText="1" shrinkToFit="1"/>
    </xf>
    <xf numFmtId="0" fontId="0" fillId="0" borderId="60" xfId="0" applyBorder="1" applyAlignment="1">
      <alignment vertical="center" wrapText="1" shrinkToFit="1"/>
    </xf>
    <xf numFmtId="0" fontId="0" fillId="0" borderId="17" xfId="0" applyBorder="1" applyAlignment="1">
      <alignment vertical="center" wrapText="1" shrinkToFit="1"/>
    </xf>
    <xf numFmtId="0" fontId="4" fillId="0" borderId="51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/>
  <dimension ref="A1:AA62"/>
  <sheetViews>
    <sheetView workbookViewId="0">
      <selection activeCell="B19" sqref="B19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0" t="s">
        <v>152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128</v>
      </c>
    </row>
    <row r="3" spans="1:27" ht="28.5" customHeight="1" thickBot="1">
      <c r="A3" s="64"/>
      <c r="B3" s="107"/>
      <c r="D3" s="72" t="s">
        <v>18</v>
      </c>
      <c r="E3" s="73">
        <v>1.88</v>
      </c>
      <c r="F3" s="24"/>
      <c r="G3" s="72">
        <v>1</v>
      </c>
      <c r="H3" s="73">
        <v>13.5</v>
      </c>
      <c r="K3" s="77" t="s">
        <v>78</v>
      </c>
      <c r="L3" s="77" t="s">
        <v>80</v>
      </c>
      <c r="M3" s="267" t="s">
        <v>81</v>
      </c>
      <c r="N3" s="268"/>
      <c r="O3" s="268"/>
      <c r="P3" s="268"/>
      <c r="Q3" s="269"/>
      <c r="T3" s="77" t="s">
        <v>79</v>
      </c>
      <c r="U3" s="77" t="s">
        <v>80</v>
      </c>
      <c r="V3" s="270" t="s">
        <v>82</v>
      </c>
      <c r="W3" s="270"/>
      <c r="X3" s="270"/>
      <c r="Y3" s="270"/>
      <c r="Z3" s="270"/>
    </row>
    <row r="4" spans="1:27" ht="14.25" thickBot="1">
      <c r="A4" s="65"/>
      <c r="B4" s="60"/>
      <c r="D4" s="74" t="s">
        <v>19</v>
      </c>
      <c r="E4" s="75">
        <v>1.38</v>
      </c>
      <c r="F4" s="24"/>
      <c r="G4" s="72">
        <v>2</v>
      </c>
      <c r="H4" s="73">
        <v>9.75</v>
      </c>
      <c r="K4" s="77" t="s">
        <v>85</v>
      </c>
      <c r="L4" s="77" t="s">
        <v>294</v>
      </c>
      <c r="M4" s="271" t="s">
        <v>61</v>
      </c>
      <c r="N4" s="272"/>
      <c r="O4" s="272"/>
      <c r="P4" s="272"/>
      <c r="Q4" s="273"/>
      <c r="T4" s="77" t="s">
        <v>83</v>
      </c>
      <c r="U4" s="77" t="s">
        <v>294</v>
      </c>
      <c r="V4" s="284" t="s">
        <v>61</v>
      </c>
      <c r="W4" s="284"/>
      <c r="X4" s="284"/>
      <c r="Y4" s="284"/>
      <c r="Z4" s="284"/>
    </row>
    <row r="5" spans="1:27" ht="14.25" thickBot="1">
      <c r="A5" s="65"/>
      <c r="B5" s="60"/>
      <c r="D5" s="74" t="s">
        <v>20</v>
      </c>
      <c r="E5" s="75">
        <v>1.38</v>
      </c>
      <c r="F5" s="24"/>
      <c r="G5" s="72">
        <v>3</v>
      </c>
      <c r="H5" s="73">
        <v>38.25</v>
      </c>
      <c r="K5" s="77" t="s">
        <v>84</v>
      </c>
      <c r="L5" s="77" t="s">
        <v>295</v>
      </c>
      <c r="M5" s="274"/>
      <c r="N5" s="275"/>
      <c r="O5" s="275"/>
      <c r="P5" s="275"/>
      <c r="Q5" s="276"/>
      <c r="T5" s="77" t="s">
        <v>84</v>
      </c>
      <c r="U5" s="77" t="s">
        <v>295</v>
      </c>
      <c r="V5" s="284"/>
      <c r="W5" s="284"/>
      <c r="X5" s="284"/>
      <c r="Y5" s="284"/>
      <c r="Z5" s="284"/>
    </row>
    <row r="6" spans="1:27" ht="14.25" thickBot="1">
      <c r="A6" s="64" t="s">
        <v>62</v>
      </c>
      <c r="B6" s="69" t="s">
        <v>129</v>
      </c>
      <c r="D6" s="74" t="s">
        <v>21</v>
      </c>
      <c r="E6" s="75">
        <v>1.38</v>
      </c>
      <c r="F6" s="24"/>
      <c r="G6" s="72">
        <v>4</v>
      </c>
      <c r="H6" s="75">
        <v>6.75</v>
      </c>
      <c r="K6" s="77" t="s">
        <v>45</v>
      </c>
      <c r="L6" s="77" t="s">
        <v>296</v>
      </c>
      <c r="M6" s="274"/>
      <c r="N6" s="275"/>
      <c r="O6" s="275"/>
      <c r="P6" s="275"/>
      <c r="Q6" s="276"/>
      <c r="T6" s="77" t="s">
        <v>45</v>
      </c>
      <c r="U6" s="77" t="s">
        <v>296</v>
      </c>
      <c r="V6" s="284"/>
      <c r="W6" s="284"/>
      <c r="X6" s="284"/>
      <c r="Y6" s="284"/>
      <c r="Z6" s="284"/>
    </row>
    <row r="7" spans="1:27" ht="14.25" thickBot="1">
      <c r="A7" s="65" t="s">
        <v>63</v>
      </c>
      <c r="B7" s="47" t="s">
        <v>116</v>
      </c>
      <c r="D7" s="74" t="s">
        <v>22</v>
      </c>
      <c r="E7" s="75">
        <v>1.38</v>
      </c>
      <c r="F7" s="24"/>
      <c r="G7" s="72">
        <v>5</v>
      </c>
      <c r="H7" s="75">
        <v>24.75</v>
      </c>
      <c r="K7" s="77" t="s">
        <v>46</v>
      </c>
      <c r="L7" s="77" t="s">
        <v>297</v>
      </c>
      <c r="M7" s="274"/>
      <c r="N7" s="275"/>
      <c r="O7" s="275"/>
      <c r="P7" s="275"/>
      <c r="Q7" s="276"/>
      <c r="T7" s="77" t="s">
        <v>46</v>
      </c>
      <c r="U7" s="77" t="s">
        <v>297</v>
      </c>
      <c r="V7" s="284"/>
      <c r="W7" s="284"/>
      <c r="X7" s="284"/>
      <c r="Y7" s="284"/>
      <c r="Z7" s="284"/>
    </row>
    <row r="8" spans="1:27" ht="14.25" thickBot="1">
      <c r="A8" s="65" t="s">
        <v>71</v>
      </c>
      <c r="B8" s="47" t="s">
        <v>169</v>
      </c>
      <c r="D8" s="74" t="s">
        <v>23</v>
      </c>
      <c r="E8" s="75">
        <v>1.38</v>
      </c>
      <c r="F8" s="24"/>
      <c r="G8" s="72">
        <v>6</v>
      </c>
      <c r="H8" s="75">
        <v>3.75</v>
      </c>
      <c r="K8" s="77" t="s">
        <v>96</v>
      </c>
      <c r="L8" s="77" t="s">
        <v>298</v>
      </c>
      <c r="M8" s="277"/>
      <c r="N8" s="278"/>
      <c r="O8" s="278"/>
      <c r="P8" s="278"/>
      <c r="Q8" s="279"/>
      <c r="T8" s="77" t="s">
        <v>125</v>
      </c>
      <c r="U8" s="77" t="s">
        <v>302</v>
      </c>
      <c r="V8" s="270"/>
      <c r="W8" s="270"/>
      <c r="X8" s="270"/>
      <c r="Y8" s="270"/>
      <c r="Z8" s="270"/>
    </row>
    <row r="9" spans="1:27" ht="14.25" thickBot="1">
      <c r="A9" s="65" t="s">
        <v>72</v>
      </c>
      <c r="B9" s="47" t="s">
        <v>361</v>
      </c>
      <c r="D9" s="74" t="s">
        <v>24</v>
      </c>
      <c r="E9" s="75">
        <v>8.1300000000000008</v>
      </c>
      <c r="F9" s="24"/>
      <c r="G9" s="72">
        <v>7</v>
      </c>
      <c r="H9" s="75">
        <v>4.5</v>
      </c>
      <c r="K9" s="77" t="s">
        <v>97</v>
      </c>
      <c r="L9" s="77" t="s">
        <v>299</v>
      </c>
      <c r="M9" s="277"/>
      <c r="N9" s="278"/>
      <c r="O9" s="278"/>
      <c r="P9" s="278"/>
      <c r="Q9" s="279"/>
      <c r="T9" s="77" t="s">
        <v>126</v>
      </c>
      <c r="U9" s="77" t="s">
        <v>303</v>
      </c>
      <c r="V9" s="270"/>
      <c r="W9" s="270"/>
      <c r="X9" s="270"/>
      <c r="Y9" s="270"/>
      <c r="Z9" s="270"/>
    </row>
    <row r="10" spans="1:27" ht="14.25" thickBot="1">
      <c r="A10" s="65" t="s">
        <v>69</v>
      </c>
      <c r="B10" s="47">
        <v>25</v>
      </c>
      <c r="D10" s="74" t="s">
        <v>25</v>
      </c>
      <c r="E10" s="75">
        <v>19.25</v>
      </c>
      <c r="F10" s="24"/>
      <c r="G10" s="72">
        <v>8</v>
      </c>
      <c r="H10" s="75">
        <v>21.75</v>
      </c>
      <c r="K10" s="77" t="s">
        <v>10</v>
      </c>
      <c r="L10" s="77" t="s">
        <v>300</v>
      </c>
      <c r="M10" s="277"/>
      <c r="N10" s="280"/>
      <c r="O10" s="280"/>
      <c r="P10" s="280"/>
      <c r="Q10" s="279"/>
      <c r="U10" t="s">
        <v>304</v>
      </c>
    </row>
    <row r="11" spans="1:27" ht="14.25" thickBot="1">
      <c r="A11" s="65" t="s">
        <v>65</v>
      </c>
      <c r="B11" s="47">
        <v>1</v>
      </c>
      <c r="D11" s="74" t="s">
        <v>26</v>
      </c>
      <c r="E11" s="75">
        <v>2.63</v>
      </c>
      <c r="F11" s="24"/>
      <c r="G11" s="72">
        <v>9</v>
      </c>
      <c r="H11" s="75">
        <v>21.75</v>
      </c>
      <c r="K11" s="77" t="s">
        <v>11</v>
      </c>
      <c r="L11" s="77" t="s">
        <v>301</v>
      </c>
      <c r="M11" s="281"/>
      <c r="N11" s="282"/>
      <c r="O11" s="282"/>
      <c r="P11" s="282"/>
      <c r="Q11" s="283"/>
      <c r="U11" t="s">
        <v>305</v>
      </c>
    </row>
    <row r="12" spans="1:27" ht="14.25" thickBot="1">
      <c r="A12" s="65" t="s">
        <v>66</v>
      </c>
      <c r="B12" s="47">
        <v>2</v>
      </c>
      <c r="D12" s="74" t="s">
        <v>27</v>
      </c>
      <c r="E12" s="75">
        <v>18</v>
      </c>
      <c r="F12" s="24"/>
      <c r="G12" s="72">
        <v>10</v>
      </c>
      <c r="H12" s="75">
        <v>21.75</v>
      </c>
      <c r="K12" t="s">
        <v>230</v>
      </c>
      <c r="T12" t="s">
        <v>127</v>
      </c>
    </row>
    <row r="13" spans="1:27" ht="27.75" customHeight="1" thickBot="1">
      <c r="A13" s="66" t="s">
        <v>67</v>
      </c>
      <c r="B13" s="47">
        <v>2</v>
      </c>
      <c r="D13" s="74" t="s">
        <v>28</v>
      </c>
      <c r="E13" s="75">
        <v>6.38</v>
      </c>
      <c r="F13" s="24"/>
      <c r="G13" s="72">
        <v>11</v>
      </c>
      <c r="H13" s="75">
        <v>21.75</v>
      </c>
      <c r="K13" s="285" t="s">
        <v>153</v>
      </c>
      <c r="L13" s="286"/>
      <c r="M13" s="287" t="s">
        <v>154</v>
      </c>
      <c r="N13" s="288"/>
      <c r="O13" s="289"/>
      <c r="P13" s="290" t="s">
        <v>50</v>
      </c>
      <c r="Q13" s="292" t="s">
        <v>55</v>
      </c>
      <c r="R13" s="295" t="s">
        <v>56</v>
      </c>
      <c r="T13" s="285" t="s">
        <v>153</v>
      </c>
      <c r="U13" s="286"/>
      <c r="V13" s="287" t="s">
        <v>154</v>
      </c>
      <c r="W13" s="288"/>
      <c r="X13" s="289"/>
      <c r="Y13" s="290" t="s">
        <v>50</v>
      </c>
      <c r="Z13" s="292" t="s">
        <v>55</v>
      </c>
      <c r="AA13" s="295" t="s">
        <v>56</v>
      </c>
    </row>
    <row r="14" spans="1:27" ht="14.25" thickBot="1">
      <c r="A14" s="65" t="s">
        <v>110</v>
      </c>
      <c r="B14" s="47">
        <v>0</v>
      </c>
      <c r="D14" s="74" t="s">
        <v>29</v>
      </c>
      <c r="E14" s="75">
        <v>5.13</v>
      </c>
      <c r="F14" s="24"/>
      <c r="G14" s="72">
        <v>12</v>
      </c>
      <c r="H14" s="75">
        <v>21.75</v>
      </c>
      <c r="K14" s="94" t="s">
        <v>0</v>
      </c>
      <c r="L14" s="95"/>
      <c r="M14" s="94" t="s">
        <v>0</v>
      </c>
      <c r="N14" s="96"/>
      <c r="O14" s="95" t="s">
        <v>74</v>
      </c>
      <c r="P14" s="291"/>
      <c r="Q14" s="293"/>
      <c r="R14" s="297"/>
      <c r="T14" s="97" t="s">
        <v>0</v>
      </c>
      <c r="U14" s="98"/>
      <c r="V14" s="97" t="s">
        <v>0</v>
      </c>
      <c r="W14" s="101"/>
      <c r="X14" s="98" t="s">
        <v>74</v>
      </c>
      <c r="Y14" s="298"/>
      <c r="Z14" s="294"/>
      <c r="AA14" s="296"/>
    </row>
    <row r="15" spans="1:27" ht="14.25" thickBot="1">
      <c r="A15" s="66" t="s">
        <v>111</v>
      </c>
      <c r="B15" s="47">
        <v>0</v>
      </c>
      <c r="D15" s="74" t="s">
        <v>30</v>
      </c>
      <c r="E15" s="75">
        <v>10.88</v>
      </c>
      <c r="F15" s="24"/>
      <c r="G15" s="72">
        <v>13</v>
      </c>
      <c r="H15" s="75">
        <v>21.75</v>
      </c>
      <c r="K15" s="134" t="s">
        <v>240</v>
      </c>
      <c r="L15" s="135" t="s">
        <v>140</v>
      </c>
      <c r="M15" s="135" t="s">
        <v>238</v>
      </c>
      <c r="N15" s="135" t="s">
        <v>140</v>
      </c>
      <c r="O15" s="135">
        <v>14</v>
      </c>
      <c r="P15" s="135" t="s">
        <v>237</v>
      </c>
      <c r="Q15" s="135" t="s">
        <v>239</v>
      </c>
      <c r="R15" s="136"/>
      <c r="T15" s="10" t="s">
        <v>4</v>
      </c>
      <c r="U15" s="77" t="s">
        <v>266</v>
      </c>
      <c r="V15" s="1" t="s">
        <v>47</v>
      </c>
      <c r="W15" s="1" t="s">
        <v>149</v>
      </c>
      <c r="X15" s="1">
        <v>1</v>
      </c>
      <c r="Y15" s="109" t="s">
        <v>51</v>
      </c>
      <c r="Z15" s="1" t="s">
        <v>183</v>
      </c>
      <c r="AA15" s="11"/>
    </row>
    <row r="16" spans="1:27" ht="14.25" thickBot="1">
      <c r="A16" s="160" t="s">
        <v>233</v>
      </c>
      <c r="B16" s="47"/>
      <c r="D16" s="74" t="s">
        <v>31</v>
      </c>
      <c r="E16" s="75">
        <v>7.13</v>
      </c>
      <c r="F16" s="24"/>
      <c r="G16" s="72">
        <v>14</v>
      </c>
      <c r="H16" s="75">
        <v>21.75</v>
      </c>
      <c r="K16" s="134" t="s">
        <v>236</v>
      </c>
      <c r="L16" s="135" t="s">
        <v>140</v>
      </c>
      <c r="M16" s="135" t="s">
        <v>235</v>
      </c>
      <c r="N16" s="135" t="s">
        <v>140</v>
      </c>
      <c r="O16" s="135">
        <v>15</v>
      </c>
      <c r="P16" s="135" t="s">
        <v>237</v>
      </c>
      <c r="Q16" s="135" t="s">
        <v>239</v>
      </c>
      <c r="R16" s="136"/>
      <c r="T16" s="10" t="s">
        <v>5</v>
      </c>
      <c r="U16" s="77" t="s">
        <v>348</v>
      </c>
      <c r="V16" s="1" t="s">
        <v>250</v>
      </c>
      <c r="W16" s="1"/>
      <c r="X16" s="1"/>
      <c r="Y16" s="109" t="s">
        <v>51</v>
      </c>
      <c r="Z16" s="1"/>
      <c r="AA16" s="11"/>
    </row>
    <row r="17" spans="1:27" ht="14.25" thickBot="1">
      <c r="A17" s="160" t="s">
        <v>234</v>
      </c>
      <c r="B17" s="70"/>
      <c r="D17" s="74" t="s">
        <v>32</v>
      </c>
      <c r="E17" s="75">
        <v>4.88</v>
      </c>
      <c r="F17" s="24"/>
      <c r="G17" s="72">
        <v>15</v>
      </c>
      <c r="H17" s="75">
        <v>21.75</v>
      </c>
      <c r="K17" s="179" t="s">
        <v>283</v>
      </c>
      <c r="L17" s="180" t="s">
        <v>49</v>
      </c>
      <c r="M17" s="180" t="s">
        <v>235</v>
      </c>
      <c r="N17" s="180" t="s">
        <v>49</v>
      </c>
      <c r="O17" s="180">
        <v>6</v>
      </c>
      <c r="P17" s="180" t="s">
        <v>237</v>
      </c>
      <c r="Q17" s="180" t="s">
        <v>239</v>
      </c>
      <c r="R17" s="242"/>
      <c r="T17" s="10" t="s">
        <v>6</v>
      </c>
      <c r="U17" s="77" t="s">
        <v>349</v>
      </c>
      <c r="V17" s="1" t="s">
        <v>47</v>
      </c>
      <c r="W17" s="1" t="s">
        <v>150</v>
      </c>
      <c r="X17" s="1">
        <v>1</v>
      </c>
      <c r="Y17" s="109" t="s">
        <v>51</v>
      </c>
      <c r="Z17" s="1" t="s">
        <v>183</v>
      </c>
      <c r="AA17" s="11"/>
    </row>
    <row r="18" spans="1:27" ht="14.25" thickBot="1">
      <c r="A18" s="157" t="s">
        <v>231</v>
      </c>
      <c r="B18" s="137" t="s">
        <v>362</v>
      </c>
      <c r="D18" s="74" t="s">
        <v>33</v>
      </c>
      <c r="E18" s="75">
        <v>13</v>
      </c>
      <c r="F18" s="24"/>
      <c r="G18" s="72">
        <v>16</v>
      </c>
      <c r="H18" s="75">
        <v>21.75</v>
      </c>
      <c r="K18" s="178" t="s">
        <v>324</v>
      </c>
      <c r="L18" s="177" t="s">
        <v>331</v>
      </c>
      <c r="M18" s="177" t="s">
        <v>229</v>
      </c>
      <c r="N18" s="177" t="s">
        <v>331</v>
      </c>
      <c r="O18" s="177">
        <v>5</v>
      </c>
      <c r="P18" s="177" t="s">
        <v>53</v>
      </c>
      <c r="Q18" s="177" t="s">
        <v>239</v>
      </c>
      <c r="R18" s="243"/>
      <c r="T18" s="10" t="s">
        <v>7</v>
      </c>
      <c r="U18" s="77" t="s">
        <v>350</v>
      </c>
      <c r="V18" s="1" t="s">
        <v>251</v>
      </c>
      <c r="W18" s="1"/>
      <c r="X18" s="1"/>
      <c r="Y18" s="109" t="s">
        <v>51</v>
      </c>
      <c r="Z18" s="1"/>
      <c r="AA18" s="11"/>
    </row>
    <row r="19" spans="1:27" ht="14.25" thickBot="1">
      <c r="A19" s="158" t="s">
        <v>232</v>
      </c>
      <c r="B19" s="47">
        <v>12</v>
      </c>
      <c r="D19" s="74" t="s">
        <v>34</v>
      </c>
      <c r="E19" s="75">
        <v>14.38</v>
      </c>
      <c r="F19" s="24"/>
      <c r="G19" s="72">
        <v>17</v>
      </c>
      <c r="H19" s="75">
        <v>21.75</v>
      </c>
      <c r="K19" s="24"/>
      <c r="L19" s="24"/>
      <c r="M19" s="24"/>
      <c r="N19" s="24"/>
      <c r="O19" s="24"/>
      <c r="P19" s="24"/>
      <c r="Q19" s="24"/>
      <c r="R19" s="24"/>
      <c r="T19" s="10" t="s">
        <v>8</v>
      </c>
      <c r="U19" s="77" t="s">
        <v>351</v>
      </c>
      <c r="V19" s="1" t="s">
        <v>8</v>
      </c>
      <c r="W19" s="1" t="s">
        <v>265</v>
      </c>
      <c r="X19" s="1">
        <v>1</v>
      </c>
      <c r="Y19" s="109" t="s">
        <v>52</v>
      </c>
      <c r="Z19" s="1" t="s">
        <v>327</v>
      </c>
      <c r="AA19" s="11"/>
    </row>
    <row r="20" spans="1:27" ht="14.25" thickBot="1">
      <c r="A20" s="158" t="s">
        <v>66</v>
      </c>
      <c r="B20" s="47">
        <v>17</v>
      </c>
      <c r="D20" s="74" t="s">
        <v>35</v>
      </c>
      <c r="E20" s="75">
        <v>2.13</v>
      </c>
      <c r="F20" s="24"/>
      <c r="G20" s="72">
        <v>18</v>
      </c>
      <c r="H20" s="75">
        <v>21.75</v>
      </c>
      <c r="K20" s="24"/>
      <c r="L20" s="24"/>
      <c r="M20" s="24"/>
      <c r="N20" s="24"/>
      <c r="O20" s="24"/>
      <c r="P20" s="24"/>
      <c r="Q20" s="24"/>
      <c r="R20" s="24"/>
      <c r="T20" s="10" t="s">
        <v>9</v>
      </c>
      <c r="U20" s="77" t="s">
        <v>352</v>
      </c>
      <c r="V20" s="1" t="s">
        <v>252</v>
      </c>
      <c r="W20" s="1" t="s">
        <v>265</v>
      </c>
      <c r="X20" s="1">
        <v>1</v>
      </c>
      <c r="Y20" s="109" t="s">
        <v>52</v>
      </c>
      <c r="Z20" s="1" t="s">
        <v>327</v>
      </c>
      <c r="AA20" s="11"/>
    </row>
    <row r="21" spans="1:27" ht="29.25" customHeight="1" thickBot="1">
      <c r="A21" s="159" t="s">
        <v>67</v>
      </c>
      <c r="B21" s="71">
        <v>2</v>
      </c>
      <c r="D21" s="74" t="s">
        <v>36</v>
      </c>
      <c r="E21" s="75">
        <v>2.63</v>
      </c>
      <c r="F21" s="24"/>
      <c r="G21" s="72">
        <v>19</v>
      </c>
      <c r="H21" s="75">
        <v>21.75</v>
      </c>
      <c r="K21" s="45"/>
      <c r="L21" s="24"/>
      <c r="M21" s="45"/>
      <c r="N21" s="24"/>
      <c r="O21" s="24"/>
      <c r="P21" s="45"/>
      <c r="Q21" s="24"/>
      <c r="R21" s="24"/>
      <c r="T21" s="10" t="s">
        <v>10</v>
      </c>
      <c r="U21" s="77" t="s">
        <v>340</v>
      </c>
      <c r="V21" s="1" t="s">
        <v>10</v>
      </c>
      <c r="W21" s="1" t="s">
        <v>141</v>
      </c>
      <c r="X21" s="1">
        <v>1</v>
      </c>
      <c r="Y21" s="109" t="s">
        <v>51</v>
      </c>
      <c r="Z21" s="1" t="s">
        <v>76</v>
      </c>
      <c r="AA21" s="11"/>
    </row>
    <row r="22" spans="1:27" ht="27.75" customHeight="1" thickBot="1">
      <c r="A22" s="265" t="s">
        <v>332</v>
      </c>
      <c r="B22" s="266">
        <v>1</v>
      </c>
      <c r="D22" s="74" t="s">
        <v>37</v>
      </c>
      <c r="E22" s="75">
        <v>12.75</v>
      </c>
      <c r="F22" s="24"/>
      <c r="G22" s="72">
        <v>20</v>
      </c>
      <c r="H22" s="75">
        <v>21.75</v>
      </c>
      <c r="K22" s="45"/>
      <c r="L22" s="24"/>
      <c r="M22" s="45"/>
      <c r="N22" s="24"/>
      <c r="O22" s="24"/>
      <c r="P22" s="45"/>
      <c r="Q22" s="24"/>
      <c r="R22" s="24"/>
      <c r="T22" s="10" t="s">
        <v>11</v>
      </c>
      <c r="U22" s="77" t="s">
        <v>353</v>
      </c>
      <c r="V22" s="1" t="s">
        <v>253</v>
      </c>
      <c r="W22" s="1" t="s">
        <v>330</v>
      </c>
      <c r="X22" s="1"/>
      <c r="Y22" s="109" t="s">
        <v>51</v>
      </c>
      <c r="Z22" s="1"/>
      <c r="AA22" s="11"/>
    </row>
    <row r="23" spans="1:27" ht="14.25" thickBot="1">
      <c r="D23" s="74" t="s">
        <v>38</v>
      </c>
      <c r="E23" s="75">
        <v>2</v>
      </c>
      <c r="F23" s="220"/>
      <c r="G23" s="72">
        <v>21</v>
      </c>
      <c r="H23" s="75">
        <v>21.75</v>
      </c>
      <c r="I23" s="219"/>
      <c r="K23" s="45"/>
      <c r="L23" s="24"/>
      <c r="M23" s="45"/>
      <c r="N23" s="24"/>
      <c r="O23" s="24"/>
      <c r="P23" s="45"/>
      <c r="Q23" s="24"/>
      <c r="R23" s="24"/>
      <c r="T23" s="10" t="s">
        <v>12</v>
      </c>
      <c r="U23" s="77" t="s">
        <v>354</v>
      </c>
      <c r="V23" s="1" t="s">
        <v>12</v>
      </c>
      <c r="W23" s="1" t="s">
        <v>188</v>
      </c>
      <c r="X23" s="1">
        <v>1</v>
      </c>
      <c r="Y23" s="109" t="s">
        <v>52</v>
      </c>
      <c r="Z23" s="1" t="s">
        <v>328</v>
      </c>
      <c r="AA23" s="11"/>
    </row>
    <row r="24" spans="1:27" ht="14.25" thickBot="1">
      <c r="D24" s="74" t="s">
        <v>39</v>
      </c>
      <c r="E24" s="75">
        <v>8.3800000000000008</v>
      </c>
      <c r="F24" s="24"/>
      <c r="G24" s="72">
        <v>22</v>
      </c>
      <c r="H24" s="75">
        <v>21.75</v>
      </c>
      <c r="K24" s="45"/>
      <c r="L24" s="24"/>
      <c r="M24" s="45"/>
      <c r="N24" s="24"/>
      <c r="O24" s="24"/>
      <c r="P24" s="45"/>
      <c r="Q24" s="24"/>
      <c r="R24" s="24"/>
      <c r="T24" s="10" t="s">
        <v>13</v>
      </c>
      <c r="U24" s="77" t="s">
        <v>355</v>
      </c>
      <c r="V24" s="1" t="s">
        <v>254</v>
      </c>
      <c r="W24" s="1" t="s">
        <v>188</v>
      </c>
      <c r="X24" s="1">
        <v>1</v>
      </c>
      <c r="Y24" s="109" t="s">
        <v>52</v>
      </c>
      <c r="Z24" s="1" t="s">
        <v>328</v>
      </c>
      <c r="AA24" s="11"/>
    </row>
    <row r="25" spans="1:27" ht="27.75" thickBot="1">
      <c r="D25" s="74" t="s">
        <v>43</v>
      </c>
      <c r="E25" s="75">
        <v>8.3800000000000008</v>
      </c>
      <c r="F25" s="24"/>
      <c r="G25" s="72">
        <v>23</v>
      </c>
      <c r="H25" s="75">
        <v>21.75</v>
      </c>
      <c r="K25" s="24"/>
      <c r="L25" s="24"/>
      <c r="M25" s="24"/>
      <c r="N25" s="24"/>
      <c r="O25" s="24"/>
      <c r="P25" s="45"/>
      <c r="Q25" s="24"/>
      <c r="R25" s="24"/>
      <c r="T25" s="10" t="s">
        <v>14</v>
      </c>
      <c r="U25" s="77" t="s">
        <v>356</v>
      </c>
      <c r="V25" s="1" t="s">
        <v>14</v>
      </c>
      <c r="W25" s="1" t="s">
        <v>49</v>
      </c>
      <c r="X25" s="1">
        <v>1</v>
      </c>
      <c r="Y25" s="109" t="s">
        <v>52</v>
      </c>
      <c r="Z25" s="1"/>
      <c r="AA25" s="23" t="s">
        <v>89</v>
      </c>
    </row>
    <row r="26" spans="1:27" ht="27.75" thickBot="1">
      <c r="D26" s="74" t="s">
        <v>40</v>
      </c>
      <c r="E26" s="75">
        <v>8.3800000000000008</v>
      </c>
      <c r="F26" s="24"/>
      <c r="G26" s="72">
        <v>24</v>
      </c>
      <c r="H26" s="75">
        <v>21.75</v>
      </c>
      <c r="K26" s="24"/>
      <c r="L26" s="24"/>
      <c r="M26" s="45"/>
      <c r="N26" s="24"/>
      <c r="O26" s="24"/>
      <c r="P26" s="24"/>
      <c r="Q26" s="24"/>
      <c r="R26" s="24"/>
      <c r="T26" s="10" t="s">
        <v>15</v>
      </c>
      <c r="U26" s="77" t="s">
        <v>347</v>
      </c>
      <c r="V26" s="1" t="s">
        <v>255</v>
      </c>
      <c r="W26" s="1" t="s">
        <v>329</v>
      </c>
      <c r="X26" s="1">
        <v>1</v>
      </c>
      <c r="Y26" s="109" t="s">
        <v>52</v>
      </c>
      <c r="Z26" s="33"/>
      <c r="AA26" s="23" t="s">
        <v>89</v>
      </c>
    </row>
    <row r="27" spans="1:27" ht="81.75" thickBot="1">
      <c r="D27" s="74" t="s">
        <v>41</v>
      </c>
      <c r="E27" s="75">
        <v>8.3800000000000008</v>
      </c>
      <c r="F27" s="24"/>
      <c r="G27" s="72">
        <v>25</v>
      </c>
      <c r="H27" s="75">
        <v>21.75</v>
      </c>
      <c r="K27" s="24"/>
      <c r="L27" s="24"/>
      <c r="M27" s="45"/>
      <c r="N27" s="24"/>
      <c r="O27" s="24"/>
      <c r="P27" s="24"/>
      <c r="Q27" s="24"/>
      <c r="R27" s="24"/>
      <c r="T27" s="31" t="s">
        <v>184</v>
      </c>
      <c r="U27" s="77" t="s">
        <v>357</v>
      </c>
      <c r="V27" s="30" t="s">
        <v>184</v>
      </c>
      <c r="W27" s="30" t="s">
        <v>187</v>
      </c>
      <c r="X27" s="30">
        <v>1</v>
      </c>
      <c r="Y27" s="142" t="s">
        <v>52</v>
      </c>
      <c r="Z27" s="1" t="s">
        <v>360</v>
      </c>
      <c r="AA27" s="23" t="s">
        <v>243</v>
      </c>
    </row>
    <row r="28" spans="1:27" ht="14.25" thickBot="1">
      <c r="D28" s="74" t="s">
        <v>42</v>
      </c>
      <c r="E28" s="75">
        <v>8.3800000000000008</v>
      </c>
      <c r="F28" s="24"/>
      <c r="G28" s="72">
        <v>26</v>
      </c>
      <c r="H28" s="75">
        <v>21.75</v>
      </c>
      <c r="K28" s="45"/>
      <c r="L28" s="24"/>
      <c r="M28" s="45"/>
      <c r="N28" s="45"/>
      <c r="O28" s="45"/>
      <c r="P28" s="45"/>
      <c r="Q28" s="24"/>
      <c r="R28" s="24"/>
      <c r="T28" s="34" t="s">
        <v>333</v>
      </c>
      <c r="U28" s="254" t="s">
        <v>358</v>
      </c>
      <c r="V28" s="36"/>
      <c r="W28" s="30" t="s">
        <v>359</v>
      </c>
      <c r="X28" s="36">
        <v>1</v>
      </c>
      <c r="Y28" s="255"/>
      <c r="Z28" s="48"/>
      <c r="AA28" s="40"/>
    </row>
    <row r="29" spans="1:27" ht="27" customHeight="1" thickBot="1">
      <c r="D29" s="74"/>
      <c r="E29" s="75">
        <v>8.3800000000000008</v>
      </c>
      <c r="G29" s="72">
        <v>27</v>
      </c>
      <c r="H29" s="75">
        <v>21.75</v>
      </c>
      <c r="K29" s="45"/>
      <c r="L29" s="24"/>
      <c r="M29" s="45"/>
      <c r="N29" s="24"/>
      <c r="O29" s="24"/>
      <c r="P29" s="45"/>
      <c r="Q29" s="24"/>
      <c r="R29" s="24"/>
      <c r="T29" s="34"/>
      <c r="U29" s="254"/>
      <c r="V29" s="36"/>
      <c r="W29" s="30"/>
      <c r="X29" s="36"/>
      <c r="Y29" s="255"/>
      <c r="Z29" s="48"/>
      <c r="AA29" s="40"/>
    </row>
    <row r="30" spans="1:27" ht="14.25" thickBot="1">
      <c r="D30" s="74"/>
      <c r="E30" s="75">
        <v>8.3800000000000008</v>
      </c>
      <c r="G30" s="72">
        <v>28</v>
      </c>
      <c r="H30" s="75">
        <v>9</v>
      </c>
      <c r="K30" s="45"/>
      <c r="L30" s="24"/>
      <c r="M30" s="45"/>
      <c r="N30" s="24"/>
      <c r="O30" s="24"/>
      <c r="P30" s="45"/>
      <c r="Q30" s="24"/>
      <c r="R30" s="24"/>
      <c r="T30" s="31"/>
      <c r="U30" s="77"/>
      <c r="V30" s="30"/>
      <c r="W30" s="30"/>
      <c r="X30" s="30"/>
      <c r="Y30" s="142"/>
      <c r="Z30" s="30"/>
      <c r="AA30" s="11"/>
    </row>
    <row r="31" spans="1:27" ht="14.25" thickBot="1">
      <c r="D31" s="74"/>
      <c r="E31" s="75">
        <v>8.3800000000000008</v>
      </c>
      <c r="G31" s="72">
        <v>29</v>
      </c>
      <c r="H31" s="75">
        <v>18</v>
      </c>
      <c r="K31" s="45"/>
      <c r="L31" s="24"/>
      <c r="M31" s="45"/>
      <c r="N31" s="24"/>
      <c r="O31" s="24"/>
      <c r="P31" s="45"/>
      <c r="Q31" s="24"/>
      <c r="R31" s="24"/>
      <c r="T31" s="32"/>
      <c r="U31" s="253"/>
      <c r="V31" s="118"/>
      <c r="W31" s="118"/>
      <c r="X31" s="118"/>
      <c r="Y31" s="143"/>
      <c r="Z31" s="118"/>
      <c r="AA31" s="7"/>
    </row>
    <row r="32" spans="1:27" ht="57.75" customHeight="1">
      <c r="H32" s="54">
        <v>42</v>
      </c>
      <c r="I32" s="219"/>
      <c r="K32" s="45"/>
      <c r="L32" s="24"/>
      <c r="M32" s="45"/>
      <c r="N32" s="24"/>
      <c r="O32" s="24"/>
      <c r="P32" s="45"/>
      <c r="Q32" s="24"/>
      <c r="R32" s="24"/>
      <c r="T32" s="45"/>
      <c r="U32" s="24"/>
      <c r="V32" s="45"/>
      <c r="W32" s="45"/>
      <c r="X32" s="45"/>
      <c r="Y32" s="251"/>
      <c r="Z32" s="24"/>
      <c r="AA32" s="252"/>
    </row>
    <row r="33" spans="8:27" ht="57.75" customHeight="1">
      <c r="H33" s="54">
        <v>10.5</v>
      </c>
      <c r="K33" s="45"/>
      <c r="L33" s="24"/>
      <c r="M33" s="45"/>
      <c r="N33" s="24"/>
      <c r="O33" s="24"/>
      <c r="P33" s="45"/>
      <c r="Q33" s="24"/>
      <c r="R33" s="24"/>
      <c r="T33" s="45"/>
      <c r="U33" s="24"/>
      <c r="V33" s="45"/>
      <c r="W33" s="45"/>
      <c r="X33" s="45"/>
      <c r="Y33" s="251"/>
      <c r="Z33" s="24"/>
      <c r="AA33" s="252"/>
    </row>
    <row r="34" spans="8:27">
      <c r="H34" s="54">
        <v>33.75</v>
      </c>
      <c r="K34" s="24"/>
      <c r="L34" s="24"/>
      <c r="M34" s="24"/>
      <c r="N34" s="24"/>
      <c r="O34" s="24"/>
      <c r="P34" s="24"/>
      <c r="Q34" s="24"/>
      <c r="R34" s="24"/>
    </row>
    <row r="35" spans="8:27">
      <c r="H35" s="54">
        <v>21</v>
      </c>
      <c r="K35" s="24"/>
      <c r="L35" s="24"/>
      <c r="M35" s="24"/>
      <c r="N35" s="24"/>
      <c r="O35" s="24"/>
      <c r="P35" s="24"/>
      <c r="Q35" s="24"/>
      <c r="R35" s="24"/>
    </row>
    <row r="36" spans="8:27" ht="28.5" customHeight="1">
      <c r="H36" s="54">
        <v>23.25</v>
      </c>
      <c r="K36" s="45"/>
      <c r="L36" s="24"/>
      <c r="M36" s="45"/>
      <c r="N36" s="45"/>
      <c r="O36" s="45"/>
      <c r="P36" s="24"/>
      <c r="Q36" s="24"/>
      <c r="R36" s="24"/>
    </row>
    <row r="37" spans="8:27" ht="27.75" customHeight="1">
      <c r="H37" s="54">
        <v>13.5</v>
      </c>
      <c r="K37" s="45"/>
      <c r="L37" s="24"/>
      <c r="M37" s="45"/>
      <c r="N37" s="45"/>
      <c r="O37" s="45"/>
      <c r="P37" s="24"/>
      <c r="Q37" s="24"/>
      <c r="R37" s="24"/>
    </row>
    <row r="38" spans="8:27">
      <c r="H38" s="54">
        <v>27</v>
      </c>
    </row>
    <row r="39" spans="8:27">
      <c r="H39" s="54">
        <v>13.5</v>
      </c>
    </row>
    <row r="40" spans="8:27">
      <c r="H40" s="54">
        <v>27</v>
      </c>
    </row>
    <row r="41" spans="8:27">
      <c r="H41" s="54">
        <v>13.5</v>
      </c>
    </row>
    <row r="42" spans="8:27">
      <c r="H42" s="54">
        <v>27</v>
      </c>
    </row>
    <row r="43" spans="8:27">
      <c r="H43" s="54">
        <v>13.5</v>
      </c>
    </row>
    <row r="44" spans="8:27" ht="26.25" customHeight="1">
      <c r="H44" s="54">
        <v>27</v>
      </c>
    </row>
    <row r="45" spans="8:27">
      <c r="H45" s="54">
        <v>13.5</v>
      </c>
    </row>
    <row r="46" spans="8:27">
      <c r="H46" s="54">
        <v>27</v>
      </c>
    </row>
    <row r="47" spans="8:27">
      <c r="H47" s="54">
        <v>13.5</v>
      </c>
    </row>
    <row r="48" spans="8:27">
      <c r="H48" s="54">
        <v>27</v>
      </c>
    </row>
    <row r="49" spans="8:9">
      <c r="H49" s="54">
        <v>13.5</v>
      </c>
    </row>
    <row r="50" spans="8:9">
      <c r="H50" s="54">
        <v>27</v>
      </c>
    </row>
    <row r="51" spans="8:9">
      <c r="H51" s="54">
        <v>13.5</v>
      </c>
    </row>
    <row r="52" spans="8:9">
      <c r="H52" s="54">
        <v>27</v>
      </c>
    </row>
    <row r="53" spans="8:9">
      <c r="H53" s="54">
        <v>13.5</v>
      </c>
    </row>
    <row r="54" spans="8:9">
      <c r="H54" s="54">
        <v>27</v>
      </c>
    </row>
    <row r="55" spans="8:9">
      <c r="H55" s="54">
        <v>13.5</v>
      </c>
    </row>
    <row r="56" spans="8:9">
      <c r="H56" s="54">
        <v>27</v>
      </c>
    </row>
    <row r="57" spans="8:9">
      <c r="H57" s="54">
        <v>13.5</v>
      </c>
    </row>
    <row r="58" spans="8:9">
      <c r="H58" s="54">
        <v>27</v>
      </c>
    </row>
    <row r="59" spans="8:9">
      <c r="H59" s="54">
        <v>13.5</v>
      </c>
    </row>
    <row r="60" spans="8:9">
      <c r="H60" s="54">
        <v>27</v>
      </c>
    </row>
    <row r="61" spans="8:9">
      <c r="H61" s="54">
        <v>10.5</v>
      </c>
    </row>
    <row r="62" spans="8:9">
      <c r="H62" s="54">
        <v>15.75</v>
      </c>
      <c r="I62" s="219">
        <f>SUM(H33:H62)</f>
        <v>600.75</v>
      </c>
    </row>
  </sheetData>
  <mergeCells count="14">
    <mergeCell ref="AA13:AA14"/>
    <mergeCell ref="R13:R14"/>
    <mergeCell ref="T13:U13"/>
    <mergeCell ref="V13:X13"/>
    <mergeCell ref="Y13:Y14"/>
    <mergeCell ref="M3:Q3"/>
    <mergeCell ref="V3:Z3"/>
    <mergeCell ref="M4:Q11"/>
    <mergeCell ref="V4:Z9"/>
    <mergeCell ref="K13:L13"/>
    <mergeCell ref="M13:O13"/>
    <mergeCell ref="P13:P14"/>
    <mergeCell ref="Q13:Q14"/>
    <mergeCell ref="Z13:Z14"/>
  </mergeCells>
  <phoneticPr fontId="2"/>
  <pageMargins left="0.5" right="0.36" top="0.98399999999999999" bottom="0.98399999999999999" header="0.51200000000000001" footer="0.51200000000000001"/>
  <pageSetup paperSize="9" scale="5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0"/>
  <dimension ref="A1:AA45"/>
  <sheetViews>
    <sheetView topLeftCell="S13" workbookViewId="0">
      <selection activeCell="W16" sqref="W16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100" t="s">
        <v>152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 ht="14.25" thickBot="1">
      <c r="A3" s="64"/>
      <c r="B3" s="107"/>
      <c r="D3" s="72" t="s">
        <v>18</v>
      </c>
      <c r="E3" s="73">
        <v>3.13</v>
      </c>
      <c r="F3" s="24"/>
      <c r="G3" s="72">
        <v>1</v>
      </c>
      <c r="H3" s="73">
        <v>13</v>
      </c>
      <c r="K3" s="77" t="s">
        <v>78</v>
      </c>
      <c r="L3" s="77" t="s">
        <v>80</v>
      </c>
      <c r="M3" s="267" t="s">
        <v>81</v>
      </c>
      <c r="N3" s="268"/>
      <c r="O3" s="268"/>
      <c r="P3" s="268"/>
      <c r="Q3" s="269"/>
      <c r="T3" s="77" t="s">
        <v>79</v>
      </c>
      <c r="U3" s="77" t="s">
        <v>174</v>
      </c>
      <c r="V3" s="270" t="s">
        <v>82</v>
      </c>
      <c r="W3" s="270"/>
      <c r="X3" s="270"/>
      <c r="Y3" s="270"/>
      <c r="Z3" s="270"/>
    </row>
    <row r="4" spans="1:27" ht="14.25" thickBot="1">
      <c r="A4" s="65"/>
      <c r="B4" s="60"/>
      <c r="D4" s="74" t="s">
        <v>19</v>
      </c>
      <c r="E4" s="75">
        <v>26.75</v>
      </c>
      <c r="F4" s="24"/>
      <c r="G4" s="74">
        <v>2</v>
      </c>
      <c r="H4" s="73">
        <v>15</v>
      </c>
      <c r="K4" s="77" t="s">
        <v>85</v>
      </c>
      <c r="L4" s="77" t="s">
        <v>334</v>
      </c>
      <c r="M4" s="271" t="s">
        <v>61</v>
      </c>
      <c r="N4" s="272"/>
      <c r="O4" s="272"/>
      <c r="P4" s="272"/>
      <c r="Q4" s="273"/>
      <c r="T4" s="77" t="s">
        <v>83</v>
      </c>
      <c r="U4" s="77" t="s">
        <v>342</v>
      </c>
      <c r="V4" s="271" t="s">
        <v>171</v>
      </c>
      <c r="W4" s="272"/>
      <c r="X4" s="272"/>
      <c r="Y4" s="272"/>
      <c r="Z4" s="272"/>
    </row>
    <row r="5" spans="1:27">
      <c r="A5" s="65"/>
      <c r="B5" s="47"/>
      <c r="D5" s="74" t="s">
        <v>20</v>
      </c>
      <c r="E5" s="75">
        <v>26.38</v>
      </c>
      <c r="F5" s="24"/>
      <c r="G5" s="74">
        <v>3</v>
      </c>
      <c r="H5" s="73">
        <v>28.5</v>
      </c>
      <c r="K5" s="77" t="s">
        <v>84</v>
      </c>
      <c r="L5" s="77" t="s">
        <v>335</v>
      </c>
      <c r="M5" s="274"/>
      <c r="N5" s="275"/>
      <c r="O5" s="275"/>
      <c r="P5" s="275"/>
      <c r="Q5" s="276"/>
      <c r="T5" s="77" t="s">
        <v>84</v>
      </c>
      <c r="U5" s="77" t="s">
        <v>335</v>
      </c>
      <c r="V5" s="274"/>
      <c r="W5" s="275"/>
      <c r="X5" s="275"/>
      <c r="Y5" s="275"/>
      <c r="Z5" s="275"/>
    </row>
    <row r="6" spans="1:27">
      <c r="A6" s="64" t="s">
        <v>62</v>
      </c>
      <c r="B6" s="68" t="s">
        <v>130</v>
      </c>
      <c r="D6" s="74" t="s">
        <v>21</v>
      </c>
      <c r="E6" s="75">
        <v>13.38</v>
      </c>
      <c r="F6" s="24"/>
      <c r="G6" s="74">
        <v>4</v>
      </c>
      <c r="H6" s="75">
        <v>27</v>
      </c>
      <c r="K6" s="77" t="s">
        <v>45</v>
      </c>
      <c r="L6" s="77" t="s">
        <v>336</v>
      </c>
      <c r="M6" s="274"/>
      <c r="N6" s="275"/>
      <c r="O6" s="275"/>
      <c r="P6" s="275"/>
      <c r="Q6" s="276"/>
      <c r="T6" s="77" t="s">
        <v>45</v>
      </c>
      <c r="U6" s="77" t="s">
        <v>336</v>
      </c>
      <c r="V6" s="274"/>
      <c r="W6" s="275"/>
      <c r="X6" s="275"/>
      <c r="Y6" s="275"/>
      <c r="Z6" s="275"/>
    </row>
    <row r="7" spans="1:27">
      <c r="A7" s="65" t="s">
        <v>63</v>
      </c>
      <c r="B7" s="47" t="s">
        <v>68</v>
      </c>
      <c r="D7" s="74" t="s">
        <v>22</v>
      </c>
      <c r="E7" s="75">
        <v>14</v>
      </c>
      <c r="F7" s="24"/>
      <c r="G7" s="74">
        <v>5</v>
      </c>
      <c r="H7" s="75">
        <v>21.75</v>
      </c>
      <c r="K7" s="77" t="s">
        <v>46</v>
      </c>
      <c r="L7" s="77" t="s">
        <v>337</v>
      </c>
      <c r="M7" s="274"/>
      <c r="N7" s="275"/>
      <c r="O7" s="275"/>
      <c r="P7" s="275"/>
      <c r="Q7" s="276"/>
      <c r="T7" s="77" t="s">
        <v>46</v>
      </c>
      <c r="U7" s="77" t="s">
        <v>343</v>
      </c>
      <c r="V7" s="274"/>
      <c r="W7" s="275"/>
      <c r="X7" s="275"/>
      <c r="Y7" s="275"/>
      <c r="Z7" s="275"/>
    </row>
    <row r="8" spans="1:27">
      <c r="A8" s="65" t="s">
        <v>71</v>
      </c>
      <c r="B8" s="47" t="s">
        <v>73</v>
      </c>
      <c r="D8" s="74" t="s">
        <v>23</v>
      </c>
      <c r="E8" s="75">
        <v>16.63</v>
      </c>
      <c r="F8" s="24"/>
      <c r="G8" s="74">
        <v>6</v>
      </c>
      <c r="H8" s="75">
        <v>15</v>
      </c>
      <c r="K8" s="77" t="s">
        <v>96</v>
      </c>
      <c r="L8" s="77" t="s">
        <v>338</v>
      </c>
      <c r="M8" s="277"/>
      <c r="N8" s="278"/>
      <c r="O8" s="278"/>
      <c r="P8" s="278"/>
      <c r="Q8" s="279"/>
      <c r="T8" s="77" t="s">
        <v>125</v>
      </c>
      <c r="U8" s="77" t="s">
        <v>344</v>
      </c>
      <c r="V8" s="277"/>
      <c r="W8" s="278"/>
      <c r="X8" s="278"/>
      <c r="Y8" s="278"/>
      <c r="Z8" s="278"/>
    </row>
    <row r="9" spans="1:27">
      <c r="A9" s="65" t="s">
        <v>72</v>
      </c>
      <c r="B9" s="47" t="s">
        <v>292</v>
      </c>
      <c r="D9" s="74" t="s">
        <v>24</v>
      </c>
      <c r="E9" s="75">
        <v>18</v>
      </c>
      <c r="F9" s="24"/>
      <c r="G9" s="74">
        <v>7</v>
      </c>
      <c r="H9" s="75">
        <v>15</v>
      </c>
      <c r="K9" s="77" t="s">
        <v>97</v>
      </c>
      <c r="L9" s="77" t="s">
        <v>339</v>
      </c>
      <c r="M9" s="277"/>
      <c r="N9" s="278"/>
      <c r="O9" s="278"/>
      <c r="P9" s="278"/>
      <c r="Q9" s="279"/>
      <c r="T9" s="77" t="s">
        <v>126</v>
      </c>
      <c r="U9" s="77" t="s">
        <v>345</v>
      </c>
      <c r="V9" s="277"/>
      <c r="W9" s="278"/>
      <c r="X9" s="278"/>
      <c r="Y9" s="278"/>
      <c r="Z9" s="278"/>
    </row>
    <row r="10" spans="1:27">
      <c r="A10" s="65" t="s">
        <v>69</v>
      </c>
      <c r="B10" s="47">
        <v>12</v>
      </c>
      <c r="D10" s="74" t="s">
        <v>25</v>
      </c>
      <c r="E10" s="75">
        <v>0</v>
      </c>
      <c r="F10" s="24"/>
      <c r="G10" s="74">
        <v>8</v>
      </c>
      <c r="H10" s="75">
        <v>15</v>
      </c>
      <c r="K10" s="77" t="s">
        <v>10</v>
      </c>
      <c r="L10" s="77" t="s">
        <v>340</v>
      </c>
      <c r="M10" s="277"/>
      <c r="N10" s="280"/>
      <c r="O10" s="280"/>
      <c r="P10" s="280"/>
      <c r="Q10" s="279"/>
      <c r="T10" s="77" t="s">
        <v>14</v>
      </c>
      <c r="U10" s="77" t="s">
        <v>346</v>
      </c>
      <c r="V10" s="299"/>
      <c r="W10" s="300"/>
      <c r="X10" s="300"/>
      <c r="Y10" s="300"/>
      <c r="Z10" s="300"/>
    </row>
    <row r="11" spans="1:27">
      <c r="A11" s="65" t="s">
        <v>65</v>
      </c>
      <c r="B11" s="47">
        <v>3</v>
      </c>
      <c r="D11" s="74" t="s">
        <v>26</v>
      </c>
      <c r="E11" s="75">
        <v>12.63</v>
      </c>
      <c r="F11" s="24"/>
      <c r="G11" s="74">
        <v>9</v>
      </c>
      <c r="H11" s="75">
        <v>15</v>
      </c>
      <c r="K11" s="77" t="s">
        <v>11</v>
      </c>
      <c r="L11" s="77" t="s">
        <v>341</v>
      </c>
      <c r="M11" s="281"/>
      <c r="N11" s="282"/>
      <c r="O11" s="282"/>
      <c r="P11" s="282"/>
      <c r="Q11" s="283"/>
      <c r="T11" s="77" t="s">
        <v>15</v>
      </c>
      <c r="U11" s="77" t="s">
        <v>347</v>
      </c>
      <c r="V11" s="299"/>
      <c r="W11" s="300"/>
      <c r="X11" s="300"/>
      <c r="Y11" s="300"/>
      <c r="Z11" s="300"/>
    </row>
    <row r="12" spans="1:27" ht="14.25" thickBot="1">
      <c r="A12" s="65" t="s">
        <v>66</v>
      </c>
      <c r="B12" s="47">
        <v>5</v>
      </c>
      <c r="D12" s="74" t="s">
        <v>27</v>
      </c>
      <c r="E12" s="75">
        <v>24.63</v>
      </c>
      <c r="F12" s="24"/>
      <c r="G12" s="74">
        <v>10</v>
      </c>
      <c r="H12" s="75">
        <v>15</v>
      </c>
      <c r="K12" t="s">
        <v>77</v>
      </c>
      <c r="T12" t="s">
        <v>127</v>
      </c>
    </row>
    <row r="13" spans="1:27" ht="27.75" customHeight="1">
      <c r="A13" s="66" t="s">
        <v>67</v>
      </c>
      <c r="B13" s="70">
        <v>2</v>
      </c>
      <c r="D13" s="74" t="s">
        <v>28</v>
      </c>
      <c r="E13" s="75">
        <v>3</v>
      </c>
      <c r="F13" s="24"/>
      <c r="G13" s="74">
        <v>11</v>
      </c>
      <c r="H13" s="75">
        <v>15</v>
      </c>
      <c r="K13" s="285" t="s">
        <v>153</v>
      </c>
      <c r="L13" s="286"/>
      <c r="M13" s="287" t="s">
        <v>154</v>
      </c>
      <c r="N13" s="288"/>
      <c r="O13" s="289"/>
      <c r="P13" s="290" t="s">
        <v>50</v>
      </c>
      <c r="Q13" s="292" t="s">
        <v>55</v>
      </c>
      <c r="R13" s="295" t="s">
        <v>56</v>
      </c>
      <c r="T13" s="285" t="s">
        <v>153</v>
      </c>
      <c r="U13" s="286"/>
      <c r="V13" s="287" t="s">
        <v>154</v>
      </c>
      <c r="W13" s="288"/>
      <c r="X13" s="289"/>
      <c r="Y13" s="290" t="s">
        <v>50</v>
      </c>
      <c r="Z13" s="292" t="s">
        <v>55</v>
      </c>
      <c r="AA13" s="295" t="s">
        <v>56</v>
      </c>
    </row>
    <row r="14" spans="1:27" ht="14.25" thickBot="1">
      <c r="A14" s="65" t="s">
        <v>110</v>
      </c>
      <c r="B14" s="47">
        <v>1</v>
      </c>
      <c r="D14" s="74" t="s">
        <v>29</v>
      </c>
      <c r="E14" s="75">
        <v>0.31</v>
      </c>
      <c r="F14" s="24"/>
      <c r="G14" s="74">
        <v>12</v>
      </c>
      <c r="H14" s="75">
        <v>15</v>
      </c>
      <c r="K14" s="94" t="s">
        <v>0</v>
      </c>
      <c r="L14" s="95"/>
      <c r="M14" s="94" t="s">
        <v>0</v>
      </c>
      <c r="N14" s="96"/>
      <c r="O14" s="95" t="s">
        <v>74</v>
      </c>
      <c r="P14" s="291"/>
      <c r="Q14" s="293"/>
      <c r="R14" s="297"/>
      <c r="T14" s="97" t="s">
        <v>0</v>
      </c>
      <c r="U14" s="98" t="s">
        <v>74</v>
      </c>
      <c r="V14" s="94" t="s">
        <v>0</v>
      </c>
      <c r="W14" s="96"/>
      <c r="X14" s="95" t="s">
        <v>74</v>
      </c>
      <c r="Y14" s="298"/>
      <c r="Z14" s="294"/>
      <c r="AA14" s="296"/>
    </row>
    <row r="15" spans="1:27" ht="14.25" thickBot="1">
      <c r="A15" s="67" t="s">
        <v>111</v>
      </c>
      <c r="B15" s="71">
        <v>0</v>
      </c>
      <c r="D15" s="74" t="s">
        <v>30</v>
      </c>
      <c r="E15" s="75">
        <v>1.25</v>
      </c>
      <c r="F15" s="24"/>
      <c r="G15" s="74">
        <v>13</v>
      </c>
      <c r="H15" s="75">
        <v>15</v>
      </c>
      <c r="K15" s="8" t="s">
        <v>4</v>
      </c>
      <c r="L15" s="81" t="s">
        <v>267</v>
      </c>
      <c r="M15" s="8" t="s">
        <v>17</v>
      </c>
      <c r="N15" s="25" t="s">
        <v>137</v>
      </c>
      <c r="O15" s="9">
        <v>2</v>
      </c>
      <c r="P15" s="16" t="s">
        <v>51</v>
      </c>
      <c r="Q15" s="3" t="s">
        <v>57</v>
      </c>
      <c r="R15" s="9" t="s">
        <v>58</v>
      </c>
      <c r="T15" s="22"/>
      <c r="U15" s="78"/>
      <c r="V15" s="22"/>
      <c r="W15" s="28"/>
      <c r="X15" s="20"/>
      <c r="Y15" s="21"/>
      <c r="Z15" s="2"/>
      <c r="AA15" s="23"/>
    </row>
    <row r="16" spans="1:27">
      <c r="D16" s="74" t="s">
        <v>31</v>
      </c>
      <c r="E16" s="75">
        <v>14.75</v>
      </c>
      <c r="F16" s="24"/>
      <c r="G16" s="74">
        <v>14</v>
      </c>
      <c r="H16" s="75">
        <v>15</v>
      </c>
      <c r="K16" s="10" t="s">
        <v>5</v>
      </c>
      <c r="L16" s="80" t="s">
        <v>268</v>
      </c>
      <c r="M16" s="10"/>
      <c r="N16" s="26"/>
      <c r="O16" s="11"/>
      <c r="P16" s="17"/>
      <c r="Q16" s="1"/>
      <c r="R16" s="11"/>
      <c r="T16" s="4" t="s">
        <v>4</v>
      </c>
      <c r="U16" s="79" t="s">
        <v>269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4:27" ht="27.75" thickBot="1">
      <c r="D17" s="74" t="s">
        <v>32</v>
      </c>
      <c r="E17" s="75">
        <v>1.25</v>
      </c>
      <c r="F17" s="24"/>
      <c r="G17" s="74">
        <v>15</v>
      </c>
      <c r="H17" s="75">
        <v>15</v>
      </c>
      <c r="K17" s="12" t="s">
        <v>83</v>
      </c>
      <c r="L17" s="89" t="s">
        <v>246</v>
      </c>
      <c r="M17" s="12" t="s">
        <v>44</v>
      </c>
      <c r="N17" s="27" t="s">
        <v>19</v>
      </c>
      <c r="O17" s="15">
        <v>3</v>
      </c>
      <c r="P17" s="18" t="s">
        <v>51</v>
      </c>
      <c r="Q17" s="13" t="s">
        <v>87</v>
      </c>
      <c r="R17" s="14" t="s">
        <v>60</v>
      </c>
      <c r="T17" s="10" t="s">
        <v>5</v>
      </c>
      <c r="U17" s="80" t="s">
        <v>270</v>
      </c>
      <c r="V17" s="10" t="s">
        <v>251</v>
      </c>
      <c r="W17" s="26"/>
      <c r="X17" s="11"/>
      <c r="Y17" s="17" t="s">
        <v>51</v>
      </c>
      <c r="Z17" s="1"/>
      <c r="AA17" s="11"/>
    </row>
    <row r="18" spans="4:27">
      <c r="D18" s="74" t="s">
        <v>33</v>
      </c>
      <c r="E18" s="75">
        <v>0.31</v>
      </c>
      <c r="F18" s="24"/>
      <c r="G18" s="74">
        <v>16</v>
      </c>
      <c r="H18" s="75">
        <v>15</v>
      </c>
      <c r="T18" s="10" t="s">
        <v>6</v>
      </c>
      <c r="U18" s="80" t="s">
        <v>249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4:27">
      <c r="D19" s="74" t="s">
        <v>34</v>
      </c>
      <c r="E19" s="75">
        <v>17.63</v>
      </c>
      <c r="F19" s="24"/>
      <c r="G19" s="74">
        <v>17</v>
      </c>
      <c r="H19" s="75">
        <v>15</v>
      </c>
      <c r="T19" s="10" t="s">
        <v>7</v>
      </c>
      <c r="U19" s="80" t="s">
        <v>271</v>
      </c>
      <c r="V19" s="10" t="s">
        <v>256</v>
      </c>
      <c r="W19" s="26"/>
      <c r="X19" s="11"/>
      <c r="Y19" s="17" t="s">
        <v>51</v>
      </c>
      <c r="Z19" s="1"/>
      <c r="AA19" s="11"/>
    </row>
    <row r="20" spans="4:27">
      <c r="D20" s="74" t="s">
        <v>35</v>
      </c>
      <c r="E20" s="75">
        <v>1.5</v>
      </c>
      <c r="F20" s="24"/>
      <c r="G20" s="74">
        <v>18</v>
      </c>
      <c r="H20" s="75">
        <v>15</v>
      </c>
      <c r="T20" s="10" t="s">
        <v>8</v>
      </c>
      <c r="U20" s="80" t="s">
        <v>247</v>
      </c>
      <c r="V20" s="10" t="s">
        <v>8</v>
      </c>
      <c r="W20" s="26" t="s">
        <v>144</v>
      </c>
      <c r="X20" s="11">
        <v>3</v>
      </c>
      <c r="Y20" s="17" t="s">
        <v>52</v>
      </c>
      <c r="Z20" s="1"/>
      <c r="AA20" s="11"/>
    </row>
    <row r="21" spans="4:27" ht="29.25" customHeight="1">
      <c r="D21" s="74" t="s">
        <v>36</v>
      </c>
      <c r="E21" s="75">
        <v>0.77</v>
      </c>
      <c r="F21" s="24"/>
      <c r="G21" s="74">
        <v>19</v>
      </c>
      <c r="H21" s="75">
        <v>15</v>
      </c>
      <c r="T21" s="10" t="s">
        <v>9</v>
      </c>
      <c r="U21" s="80" t="s">
        <v>272</v>
      </c>
      <c r="V21" s="10" t="s">
        <v>252</v>
      </c>
      <c r="W21" s="26" t="s">
        <v>144</v>
      </c>
      <c r="X21" s="11">
        <v>1</v>
      </c>
      <c r="Y21" s="17" t="s">
        <v>52</v>
      </c>
      <c r="Z21" s="1"/>
      <c r="AA21" s="11"/>
    </row>
    <row r="22" spans="4:27" ht="27.75" customHeight="1">
      <c r="D22" s="74" t="s">
        <v>37</v>
      </c>
      <c r="E22" s="75">
        <v>4.75</v>
      </c>
      <c r="F22" s="24"/>
      <c r="G22" s="74">
        <v>20</v>
      </c>
      <c r="H22" s="75">
        <v>15</v>
      </c>
      <c r="T22" s="10" t="s">
        <v>10</v>
      </c>
      <c r="U22" s="80" t="s">
        <v>245</v>
      </c>
      <c r="V22" s="10" t="s">
        <v>10</v>
      </c>
      <c r="W22" s="26" t="s">
        <v>108</v>
      </c>
      <c r="X22" s="11">
        <v>3</v>
      </c>
      <c r="Y22" s="17" t="s">
        <v>51</v>
      </c>
      <c r="Z22" s="1" t="s">
        <v>76</v>
      </c>
      <c r="AA22" s="11"/>
    </row>
    <row r="23" spans="4:27">
      <c r="D23" s="74" t="s">
        <v>38</v>
      </c>
      <c r="E23" s="75">
        <v>1.63</v>
      </c>
      <c r="F23" s="24"/>
      <c r="G23" s="74">
        <v>21</v>
      </c>
      <c r="H23" s="75">
        <v>15</v>
      </c>
      <c r="T23" s="10" t="s">
        <v>11</v>
      </c>
      <c r="U23" s="80" t="s">
        <v>273</v>
      </c>
      <c r="V23" s="10" t="s">
        <v>253</v>
      </c>
      <c r="W23" s="26"/>
      <c r="X23" s="11"/>
      <c r="Y23" s="17" t="s">
        <v>51</v>
      </c>
      <c r="Z23" s="1"/>
      <c r="AA23" s="11"/>
    </row>
    <row r="24" spans="4:27">
      <c r="D24" s="74" t="s">
        <v>39</v>
      </c>
      <c r="E24" s="75">
        <v>5.25</v>
      </c>
      <c r="F24" s="24"/>
      <c r="G24" s="74">
        <v>22</v>
      </c>
      <c r="H24" s="75">
        <v>15</v>
      </c>
      <c r="T24" s="10" t="s">
        <v>12</v>
      </c>
      <c r="U24" s="80" t="s">
        <v>248</v>
      </c>
      <c r="V24" s="10" t="s">
        <v>12</v>
      </c>
      <c r="W24" s="26" t="s">
        <v>135</v>
      </c>
      <c r="X24" s="11">
        <v>3</v>
      </c>
      <c r="Y24" s="17" t="s">
        <v>52</v>
      </c>
      <c r="Z24" s="1" t="s">
        <v>122</v>
      </c>
      <c r="AA24" s="11"/>
    </row>
    <row r="25" spans="4:27">
      <c r="D25" s="74" t="s">
        <v>43</v>
      </c>
      <c r="E25" s="75"/>
      <c r="F25" s="24"/>
      <c r="G25" s="74">
        <v>23</v>
      </c>
      <c r="H25" s="75">
        <v>15</v>
      </c>
      <c r="T25" s="10" t="s">
        <v>13</v>
      </c>
      <c r="U25" s="80" t="s">
        <v>274</v>
      </c>
      <c r="V25" s="10" t="s">
        <v>254</v>
      </c>
      <c r="W25" s="26" t="s">
        <v>135</v>
      </c>
      <c r="X25" s="11">
        <v>1</v>
      </c>
      <c r="Y25" s="17" t="s">
        <v>52</v>
      </c>
      <c r="Z25" s="1" t="s">
        <v>123</v>
      </c>
      <c r="AA25" s="11"/>
    </row>
    <row r="26" spans="4:27">
      <c r="D26" s="74" t="s">
        <v>40</v>
      </c>
      <c r="E26" s="75"/>
      <c r="F26" s="24"/>
      <c r="G26" s="74">
        <v>24</v>
      </c>
      <c r="H26" s="75">
        <v>15</v>
      </c>
      <c r="T26" s="49" t="s">
        <v>98</v>
      </c>
      <c r="U26" s="81" t="s">
        <v>276</v>
      </c>
      <c r="V26" s="49" t="s">
        <v>98</v>
      </c>
      <c r="W26" s="3" t="s">
        <v>138</v>
      </c>
      <c r="X26" s="50">
        <v>3</v>
      </c>
      <c r="Y26" s="51" t="s">
        <v>52</v>
      </c>
      <c r="Z26" s="52" t="s">
        <v>124</v>
      </c>
      <c r="AA26" s="53" t="s">
        <v>101</v>
      </c>
    </row>
    <row r="27" spans="4:27">
      <c r="D27" s="74" t="s">
        <v>41</v>
      </c>
      <c r="E27" s="75"/>
      <c r="F27" s="24"/>
      <c r="G27" s="74">
        <v>25</v>
      </c>
      <c r="H27" s="75">
        <v>15</v>
      </c>
      <c r="T27" s="31" t="s">
        <v>99</v>
      </c>
      <c r="U27" s="80" t="s">
        <v>275</v>
      </c>
      <c r="V27" s="31" t="s">
        <v>257</v>
      </c>
      <c r="W27" s="1" t="s">
        <v>138</v>
      </c>
      <c r="X27" s="29">
        <v>1</v>
      </c>
      <c r="Y27" s="42" t="s">
        <v>52</v>
      </c>
      <c r="Z27" s="30" t="s">
        <v>114</v>
      </c>
      <c r="AA27" s="44" t="s">
        <v>102</v>
      </c>
    </row>
    <row r="28" spans="4:27" ht="28.5" customHeight="1">
      <c r="G28" s="74">
        <v>26</v>
      </c>
      <c r="H28" s="75">
        <v>15</v>
      </c>
      <c r="T28" s="31" t="s">
        <v>91</v>
      </c>
      <c r="U28" s="82" t="s">
        <v>275</v>
      </c>
      <c r="V28" s="108" t="s">
        <v>172</v>
      </c>
      <c r="W28" s="30" t="s">
        <v>19</v>
      </c>
      <c r="X28" s="29">
        <v>1</v>
      </c>
      <c r="Y28" s="42" t="s">
        <v>92</v>
      </c>
      <c r="Z28" s="30" t="s">
        <v>93</v>
      </c>
      <c r="AA28" s="23" t="s">
        <v>94</v>
      </c>
    </row>
    <row r="29" spans="4:27" ht="27">
      <c r="G29" s="74">
        <v>27</v>
      </c>
      <c r="H29" s="75">
        <v>15</v>
      </c>
      <c r="T29" s="10" t="s">
        <v>14</v>
      </c>
      <c r="U29" s="80" t="s">
        <v>307</v>
      </c>
      <c r="V29" s="10" t="s">
        <v>14</v>
      </c>
      <c r="W29" s="26" t="s">
        <v>308</v>
      </c>
      <c r="X29" s="11">
        <v>3</v>
      </c>
      <c r="Y29" s="17" t="s">
        <v>309</v>
      </c>
      <c r="Z29" s="33" t="s">
        <v>117</v>
      </c>
      <c r="AA29" s="23" t="s">
        <v>89</v>
      </c>
    </row>
    <row r="30" spans="4:27" ht="27">
      <c r="G30" s="74">
        <v>28</v>
      </c>
      <c r="H30" s="75">
        <v>15</v>
      </c>
      <c r="T30" s="10" t="s">
        <v>15</v>
      </c>
      <c r="U30" s="80" t="s">
        <v>310</v>
      </c>
      <c r="V30" s="10" t="s">
        <v>255</v>
      </c>
      <c r="W30" s="26" t="s">
        <v>308</v>
      </c>
      <c r="X30" s="11">
        <v>1</v>
      </c>
      <c r="Y30" s="17" t="s">
        <v>309</v>
      </c>
      <c r="Z30" s="33" t="s">
        <v>118</v>
      </c>
      <c r="AA30" s="23" t="s">
        <v>89</v>
      </c>
    </row>
    <row r="31" spans="4:27" ht="27">
      <c r="G31" s="74">
        <v>29</v>
      </c>
      <c r="H31" s="75">
        <v>15</v>
      </c>
      <c r="T31" s="31" t="s">
        <v>104</v>
      </c>
      <c r="U31" s="80" t="s">
        <v>276</v>
      </c>
      <c r="V31" s="31" t="s">
        <v>104</v>
      </c>
      <c r="W31" s="1" t="s">
        <v>108</v>
      </c>
      <c r="X31" s="29">
        <v>3</v>
      </c>
      <c r="Y31" s="42" t="s">
        <v>53</v>
      </c>
      <c r="Z31" s="33" t="s">
        <v>115</v>
      </c>
      <c r="AA31" s="11" t="s">
        <v>107</v>
      </c>
    </row>
    <row r="32" spans="4:27" ht="28.5" customHeight="1">
      <c r="G32" s="74">
        <v>30</v>
      </c>
      <c r="H32" s="75">
        <v>15</v>
      </c>
      <c r="T32" s="34" t="s">
        <v>105</v>
      </c>
      <c r="U32" s="91" t="s">
        <v>275</v>
      </c>
      <c r="V32" s="34" t="s">
        <v>259</v>
      </c>
      <c r="W32" s="48"/>
      <c r="X32" s="37"/>
      <c r="Y32" s="41" t="s">
        <v>53</v>
      </c>
      <c r="Z32" s="39" t="s">
        <v>115</v>
      </c>
      <c r="AA32" s="35" t="s">
        <v>107</v>
      </c>
    </row>
    <row r="33" spans="7:27" ht="27.75" customHeight="1">
      <c r="G33" s="74">
        <v>31</v>
      </c>
      <c r="H33" s="75">
        <v>15</v>
      </c>
      <c r="T33" s="31" t="s">
        <v>132</v>
      </c>
      <c r="U33" s="80" t="s">
        <v>277</v>
      </c>
      <c r="V33" s="46" t="s">
        <v>165</v>
      </c>
      <c r="W33" s="30" t="s">
        <v>141</v>
      </c>
      <c r="X33" s="29">
        <v>3</v>
      </c>
      <c r="Y33" s="17" t="s">
        <v>52</v>
      </c>
      <c r="Z33" s="30" t="s">
        <v>76</v>
      </c>
      <c r="AA33" s="23"/>
    </row>
    <row r="34" spans="7:27" ht="14.25" thickBot="1">
      <c r="G34" s="76">
        <v>32</v>
      </c>
      <c r="H34" s="75">
        <v>15</v>
      </c>
      <c r="T34" s="34" t="s">
        <v>164</v>
      </c>
      <c r="U34" s="91" t="s">
        <v>278</v>
      </c>
      <c r="V34" s="46" t="s">
        <v>264</v>
      </c>
      <c r="W34" s="36"/>
      <c r="X34" s="29"/>
      <c r="Y34" s="38"/>
      <c r="Z34" s="36"/>
      <c r="AA34" s="40"/>
    </row>
    <row r="35" spans="7:27">
      <c r="G35" s="74">
        <v>33</v>
      </c>
      <c r="H35" s="75">
        <v>15</v>
      </c>
      <c r="T35" s="31" t="s">
        <v>162</v>
      </c>
      <c r="U35" s="80" t="s">
        <v>279</v>
      </c>
      <c r="V35" s="102" t="s">
        <v>166</v>
      </c>
      <c r="W35" s="1" t="s">
        <v>141</v>
      </c>
      <c r="X35" s="11">
        <v>1</v>
      </c>
      <c r="Y35" s="17" t="s">
        <v>52</v>
      </c>
      <c r="Z35" s="1" t="s">
        <v>76</v>
      </c>
      <c r="AA35" s="11"/>
    </row>
    <row r="36" spans="7:27" ht="14.25" thickBot="1">
      <c r="G36" s="129">
        <v>34</v>
      </c>
      <c r="H36" s="54">
        <v>15</v>
      </c>
      <c r="T36" s="32" t="s">
        <v>163</v>
      </c>
      <c r="U36" s="92" t="s">
        <v>280</v>
      </c>
      <c r="V36" s="102" t="s">
        <v>263</v>
      </c>
      <c r="W36" s="43"/>
      <c r="X36" s="7"/>
      <c r="Y36" s="105"/>
      <c r="Z36" s="43"/>
      <c r="AA36" s="7"/>
    </row>
    <row r="37" spans="7:27" ht="27">
      <c r="G37" s="129">
        <v>35</v>
      </c>
      <c r="H37" s="54">
        <v>15</v>
      </c>
      <c r="T37" s="30" t="s">
        <v>45</v>
      </c>
      <c r="U37" s="1" t="s">
        <v>281</v>
      </c>
      <c r="V37" s="30" t="s">
        <v>179</v>
      </c>
      <c r="W37" s="1" t="s">
        <v>142</v>
      </c>
      <c r="X37" s="1">
        <v>1</v>
      </c>
      <c r="Y37" s="1"/>
      <c r="Z37" s="1" t="s">
        <v>57</v>
      </c>
      <c r="AA37" s="33" t="s">
        <v>182</v>
      </c>
    </row>
    <row r="38" spans="7:27">
      <c r="G38" s="129">
        <v>36</v>
      </c>
      <c r="H38" s="54">
        <v>15</v>
      </c>
      <c r="T38" s="30" t="s">
        <v>46</v>
      </c>
      <c r="U38" s="1" t="s">
        <v>282</v>
      </c>
      <c r="V38" s="30" t="s">
        <v>262</v>
      </c>
      <c r="W38" s="1"/>
      <c r="X38" s="1"/>
      <c r="Y38" s="1"/>
      <c r="Z38" s="1"/>
      <c r="AA38" s="1"/>
    </row>
    <row r="39" spans="7:27">
      <c r="G39" s="129">
        <v>37</v>
      </c>
      <c r="H39" s="54">
        <v>15</v>
      </c>
      <c r="T39" s="30" t="s">
        <v>45</v>
      </c>
      <c r="U39" s="1" t="s">
        <v>281</v>
      </c>
      <c r="V39" s="1" t="s">
        <v>180</v>
      </c>
      <c r="W39" s="1" t="s">
        <v>141</v>
      </c>
      <c r="X39" s="1">
        <v>2</v>
      </c>
      <c r="Y39" s="1"/>
      <c r="Z39" s="1" t="s">
        <v>57</v>
      </c>
      <c r="AA39" s="1"/>
    </row>
    <row r="40" spans="7:27" ht="26.25" customHeight="1">
      <c r="G40" s="129">
        <v>38</v>
      </c>
      <c r="H40" s="54">
        <v>15</v>
      </c>
      <c r="T40" s="30" t="s">
        <v>46</v>
      </c>
      <c r="U40" s="1" t="s">
        <v>282</v>
      </c>
      <c r="V40" s="1" t="s">
        <v>260</v>
      </c>
      <c r="W40" s="1"/>
      <c r="X40" s="1"/>
      <c r="Y40" s="1"/>
      <c r="Z40" s="1"/>
      <c r="AA40" s="1"/>
    </row>
    <row r="41" spans="7:27">
      <c r="G41" s="129">
        <v>39</v>
      </c>
      <c r="H41" s="54">
        <v>15</v>
      </c>
      <c r="T41" s="30" t="s">
        <v>45</v>
      </c>
      <c r="U41" s="1" t="s">
        <v>281</v>
      </c>
      <c r="V41" s="1" t="s">
        <v>181</v>
      </c>
      <c r="W41" s="1" t="s">
        <v>142</v>
      </c>
      <c r="X41" s="1">
        <v>2</v>
      </c>
      <c r="Y41" s="1"/>
      <c r="Z41" s="1" t="s">
        <v>57</v>
      </c>
      <c r="AA41" s="1"/>
    </row>
    <row r="42" spans="7:27">
      <c r="G42" s="129">
        <v>40</v>
      </c>
      <c r="H42" s="54">
        <v>15</v>
      </c>
      <c r="T42" s="30" t="s">
        <v>46</v>
      </c>
      <c r="U42" s="1" t="s">
        <v>282</v>
      </c>
      <c r="V42" s="1" t="s">
        <v>261</v>
      </c>
      <c r="W42" s="1"/>
      <c r="X42" s="1"/>
      <c r="Y42" s="1"/>
      <c r="Z42" s="1"/>
      <c r="AA42" s="1"/>
    </row>
    <row r="43" spans="7:27">
      <c r="H43" s="54">
        <v>15</v>
      </c>
    </row>
    <row r="44" spans="7:27">
      <c r="H44" s="54">
        <v>12.75</v>
      </c>
    </row>
    <row r="45" spans="7:27">
      <c r="H45" s="54">
        <v>14.25</v>
      </c>
    </row>
  </sheetData>
  <mergeCells count="14">
    <mergeCell ref="AA13:AA14"/>
    <mergeCell ref="V3:Z3"/>
    <mergeCell ref="R13:R14"/>
    <mergeCell ref="T13:U13"/>
    <mergeCell ref="Y13:Y14"/>
    <mergeCell ref="M13:O13"/>
    <mergeCell ref="M4:Q11"/>
    <mergeCell ref="V4:Z11"/>
    <mergeCell ref="V13:X13"/>
    <mergeCell ref="K13:L13"/>
    <mergeCell ref="P13:P14"/>
    <mergeCell ref="Q13:Q14"/>
    <mergeCell ref="M3:Q3"/>
    <mergeCell ref="Z13:Z14"/>
  </mergeCells>
  <phoneticPr fontId="2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/>
  <dimension ref="A1:AB47"/>
  <sheetViews>
    <sheetView zoomScaleNormal="100" workbookViewId="0">
      <selection activeCell="Y40" sqref="Y40"/>
    </sheetView>
  </sheetViews>
  <sheetFormatPr defaultRowHeight="13.5"/>
  <cols>
    <col min="1" max="1" width="19" customWidth="1"/>
    <col min="2" max="2" width="30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4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70</v>
      </c>
    </row>
    <row r="2" spans="1:27" ht="13.5" customHeight="1" thickBot="1">
      <c r="A2" s="93" t="s">
        <v>151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>
      <c r="A3" s="64"/>
      <c r="B3" s="107"/>
      <c r="D3" s="83" t="s">
        <v>80</v>
      </c>
      <c r="E3" s="84">
        <v>1.63</v>
      </c>
      <c r="F3" s="24"/>
      <c r="G3" s="154">
        <v>1</v>
      </c>
      <c r="H3" s="155">
        <v>4.5</v>
      </c>
      <c r="K3" s="77" t="s">
        <v>78</v>
      </c>
      <c r="L3" s="77" t="s">
        <v>80</v>
      </c>
      <c r="M3" s="267" t="s">
        <v>81</v>
      </c>
      <c r="N3" s="268"/>
      <c r="O3" s="268"/>
      <c r="P3" s="268"/>
      <c r="Q3" s="269"/>
      <c r="T3" s="77" t="s">
        <v>79</v>
      </c>
      <c r="U3" s="77" t="s">
        <v>173</v>
      </c>
      <c r="V3" s="270" t="s">
        <v>82</v>
      </c>
      <c r="W3" s="270"/>
      <c r="X3" s="270"/>
      <c r="Y3" s="270"/>
      <c r="Z3" s="270"/>
    </row>
    <row r="4" spans="1:27">
      <c r="A4" s="65"/>
      <c r="B4" s="60"/>
      <c r="D4" s="85" t="s">
        <v>19</v>
      </c>
      <c r="E4" s="86">
        <v>26</v>
      </c>
      <c r="F4" s="24"/>
      <c r="G4" s="77">
        <v>2</v>
      </c>
      <c r="H4" s="156">
        <v>20.25</v>
      </c>
      <c r="K4" s="77" t="s">
        <v>85</v>
      </c>
      <c r="L4" s="77" t="s">
        <v>194</v>
      </c>
      <c r="M4" s="271" t="s">
        <v>61</v>
      </c>
      <c r="N4" s="272"/>
      <c r="O4" s="272"/>
      <c r="P4" s="272"/>
      <c r="Q4" s="273"/>
      <c r="T4" s="77" t="s">
        <v>83</v>
      </c>
      <c r="U4" s="77" t="s">
        <v>189</v>
      </c>
      <c r="V4" s="271" t="s">
        <v>171</v>
      </c>
      <c r="W4" s="272"/>
      <c r="X4" s="272"/>
      <c r="Y4" s="272"/>
      <c r="Z4" s="272"/>
    </row>
    <row r="5" spans="1:27">
      <c r="A5" s="65"/>
      <c r="B5" s="47"/>
      <c r="D5" s="85" t="s">
        <v>137</v>
      </c>
      <c r="E5" s="86">
        <v>28.5</v>
      </c>
      <c r="F5" s="24"/>
      <c r="G5" s="77">
        <v>3</v>
      </c>
      <c r="H5" s="156">
        <v>13</v>
      </c>
      <c r="K5" s="77" t="s">
        <v>84</v>
      </c>
      <c r="L5" s="77" t="s">
        <v>133</v>
      </c>
      <c r="M5" s="274"/>
      <c r="N5" s="275"/>
      <c r="O5" s="275"/>
      <c r="P5" s="275"/>
      <c r="Q5" s="276"/>
      <c r="T5" s="77" t="s">
        <v>84</v>
      </c>
      <c r="U5" s="77" t="s">
        <v>190</v>
      </c>
      <c r="V5" s="274"/>
      <c r="W5" s="275"/>
      <c r="X5" s="275"/>
      <c r="Y5" s="275"/>
      <c r="Z5" s="275"/>
    </row>
    <row r="6" spans="1:27">
      <c r="A6" s="64" t="s">
        <v>62</v>
      </c>
      <c r="B6" s="68" t="s">
        <v>131</v>
      </c>
      <c r="D6" s="85" t="s">
        <v>138</v>
      </c>
      <c r="E6" s="86">
        <v>6</v>
      </c>
      <c r="F6" s="24"/>
      <c r="G6" s="77">
        <v>4</v>
      </c>
      <c r="H6" s="156">
        <v>15</v>
      </c>
      <c r="K6" s="77" t="s">
        <v>45</v>
      </c>
      <c r="L6" s="77" t="s">
        <v>109</v>
      </c>
      <c r="M6" s="274"/>
      <c r="N6" s="275"/>
      <c r="O6" s="275"/>
      <c r="P6" s="275"/>
      <c r="Q6" s="276"/>
      <c r="T6" s="77" t="s">
        <v>45</v>
      </c>
      <c r="U6" s="77" t="s">
        <v>195</v>
      </c>
      <c r="V6" s="274"/>
      <c r="W6" s="275"/>
      <c r="X6" s="275"/>
      <c r="Y6" s="275"/>
      <c r="Z6" s="275"/>
    </row>
    <row r="7" spans="1:27">
      <c r="A7" s="65" t="s">
        <v>63</v>
      </c>
      <c r="B7" s="47" t="s">
        <v>95</v>
      </c>
      <c r="D7" s="85" t="s">
        <v>54</v>
      </c>
      <c r="E7" s="86">
        <v>14</v>
      </c>
      <c r="F7" s="24"/>
      <c r="G7" s="77">
        <v>5</v>
      </c>
      <c r="H7" s="156">
        <v>15</v>
      </c>
      <c r="K7" s="77" t="s">
        <v>46</v>
      </c>
      <c r="L7" s="77" t="s">
        <v>187</v>
      </c>
      <c r="M7" s="274"/>
      <c r="N7" s="275"/>
      <c r="O7" s="275"/>
      <c r="P7" s="275"/>
      <c r="Q7" s="276"/>
      <c r="T7" s="77" t="s">
        <v>46</v>
      </c>
      <c r="U7" s="77" t="s">
        <v>196</v>
      </c>
      <c r="V7" s="274"/>
      <c r="W7" s="275"/>
      <c r="X7" s="275"/>
      <c r="Y7" s="275"/>
      <c r="Z7" s="275"/>
    </row>
    <row r="8" spans="1:27">
      <c r="A8" s="65" t="s">
        <v>71</v>
      </c>
      <c r="B8" s="47" t="s">
        <v>73</v>
      </c>
      <c r="D8" s="85" t="s">
        <v>108</v>
      </c>
      <c r="E8" s="86">
        <v>14</v>
      </c>
      <c r="F8" s="24"/>
      <c r="G8" s="77">
        <v>6</v>
      </c>
      <c r="H8" s="156">
        <v>6</v>
      </c>
      <c r="K8" s="77" t="s">
        <v>96</v>
      </c>
      <c r="L8" s="77" t="s">
        <v>142</v>
      </c>
      <c r="M8" s="277"/>
      <c r="N8" s="278"/>
      <c r="O8" s="278"/>
      <c r="P8" s="278"/>
      <c r="Q8" s="279"/>
      <c r="T8" s="77" t="s">
        <v>125</v>
      </c>
      <c r="U8" s="77" t="s">
        <v>191</v>
      </c>
      <c r="V8" s="277"/>
      <c r="W8" s="278"/>
      <c r="X8" s="278"/>
      <c r="Y8" s="278"/>
      <c r="Z8" s="278"/>
    </row>
    <row r="9" spans="1:27">
      <c r="A9" s="65" t="s">
        <v>72</v>
      </c>
      <c r="B9" s="130" t="s">
        <v>293</v>
      </c>
      <c r="D9" s="85" t="s">
        <v>139</v>
      </c>
      <c r="E9" s="86">
        <v>18</v>
      </c>
      <c r="F9" s="24"/>
      <c r="G9" s="77">
        <v>7</v>
      </c>
      <c r="H9" s="156">
        <v>21.75</v>
      </c>
      <c r="K9" s="77" t="s">
        <v>97</v>
      </c>
      <c r="L9" s="77" t="s">
        <v>188</v>
      </c>
      <c r="M9" s="277"/>
      <c r="N9" s="278"/>
      <c r="O9" s="278"/>
      <c r="P9" s="278"/>
      <c r="Q9" s="279"/>
      <c r="T9" s="77" t="s">
        <v>126</v>
      </c>
      <c r="U9" s="77" t="s">
        <v>192</v>
      </c>
      <c r="V9" s="277"/>
      <c r="W9" s="278"/>
      <c r="X9" s="278"/>
      <c r="Y9" s="278"/>
      <c r="Z9" s="278"/>
    </row>
    <row r="10" spans="1:27">
      <c r="A10" s="65" t="s">
        <v>69</v>
      </c>
      <c r="B10" s="130">
        <v>12</v>
      </c>
      <c r="D10" s="85" t="s">
        <v>106</v>
      </c>
      <c r="E10" s="86">
        <v>0</v>
      </c>
      <c r="F10" s="24"/>
      <c r="G10" s="77">
        <v>8</v>
      </c>
      <c r="H10" s="156">
        <v>15</v>
      </c>
      <c r="K10" s="77" t="s">
        <v>10</v>
      </c>
      <c r="L10" s="77" t="s">
        <v>108</v>
      </c>
      <c r="M10" s="277"/>
      <c r="N10" s="278"/>
      <c r="O10" s="278"/>
      <c r="P10" s="278"/>
      <c r="Q10" s="279"/>
      <c r="T10" s="77"/>
      <c r="U10" s="77" t="s">
        <v>193</v>
      </c>
      <c r="V10" s="299"/>
      <c r="W10" s="300"/>
      <c r="X10" s="300"/>
      <c r="Y10" s="300"/>
      <c r="Z10" s="300"/>
    </row>
    <row r="11" spans="1:27">
      <c r="A11" s="65" t="s">
        <v>65</v>
      </c>
      <c r="B11" s="47">
        <v>3</v>
      </c>
      <c r="D11" s="85" t="s">
        <v>140</v>
      </c>
      <c r="E11" s="86">
        <v>8</v>
      </c>
      <c r="F11" s="24"/>
      <c r="G11" s="77">
        <v>9</v>
      </c>
      <c r="H11" s="156">
        <v>15</v>
      </c>
      <c r="K11" s="77" t="s">
        <v>11</v>
      </c>
      <c r="L11" s="77" t="s">
        <v>134</v>
      </c>
      <c r="M11" s="281"/>
      <c r="N11" s="282"/>
      <c r="O11" s="282"/>
      <c r="P11" s="282"/>
      <c r="Q11" s="283"/>
      <c r="T11" s="77"/>
      <c r="U11" s="77" t="s">
        <v>197</v>
      </c>
      <c r="V11" s="299"/>
      <c r="W11" s="300"/>
      <c r="X11" s="300"/>
      <c r="Y11" s="300"/>
      <c r="Z11" s="300"/>
    </row>
    <row r="12" spans="1:27" ht="14.25" thickBot="1">
      <c r="A12" s="65" t="s">
        <v>66</v>
      </c>
      <c r="B12" s="47">
        <v>5</v>
      </c>
      <c r="D12" s="85" t="s">
        <v>86</v>
      </c>
      <c r="E12" s="86">
        <v>17.25</v>
      </c>
      <c r="F12" s="24"/>
      <c r="G12" s="77">
        <v>10</v>
      </c>
      <c r="H12" s="156">
        <v>15</v>
      </c>
      <c r="K12" t="s">
        <v>77</v>
      </c>
      <c r="T12" t="s">
        <v>127</v>
      </c>
    </row>
    <row r="13" spans="1:27" ht="27.75" customHeight="1">
      <c r="A13" s="66" t="s">
        <v>67</v>
      </c>
      <c r="B13" s="70">
        <v>2</v>
      </c>
      <c r="D13" s="85" t="s">
        <v>141</v>
      </c>
      <c r="E13" s="86">
        <v>1</v>
      </c>
      <c r="F13" s="24"/>
      <c r="G13" s="77">
        <v>11</v>
      </c>
      <c r="H13" s="156">
        <v>15</v>
      </c>
      <c r="K13" s="285" t="s">
        <v>153</v>
      </c>
      <c r="L13" s="301"/>
      <c r="M13" s="287" t="s">
        <v>154</v>
      </c>
      <c r="N13" s="288"/>
      <c r="O13" s="289"/>
      <c r="P13" s="290" t="s">
        <v>50</v>
      </c>
      <c r="Q13" s="292" t="s">
        <v>55</v>
      </c>
      <c r="R13" s="295" t="s">
        <v>56</v>
      </c>
      <c r="T13" s="285" t="s">
        <v>153</v>
      </c>
      <c r="U13" s="286"/>
      <c r="V13" s="287" t="s">
        <v>154</v>
      </c>
      <c r="W13" s="288"/>
      <c r="X13" s="289"/>
      <c r="Y13" s="290" t="s">
        <v>50</v>
      </c>
      <c r="Z13" s="292" t="s">
        <v>55</v>
      </c>
      <c r="AA13" s="295" t="s">
        <v>56</v>
      </c>
    </row>
    <row r="14" spans="1:27" ht="14.25" thickBot="1">
      <c r="A14" s="65" t="s">
        <v>110</v>
      </c>
      <c r="B14" s="47">
        <v>2</v>
      </c>
      <c r="D14" s="85" t="s">
        <v>142</v>
      </c>
      <c r="E14" s="86">
        <v>0.31</v>
      </c>
      <c r="F14" s="24"/>
      <c r="G14" s="77">
        <v>12</v>
      </c>
      <c r="H14" s="156">
        <v>15</v>
      </c>
      <c r="K14" s="97" t="s">
        <v>0</v>
      </c>
      <c r="L14" s="101"/>
      <c r="M14" s="97" t="s">
        <v>0</v>
      </c>
      <c r="N14" s="101"/>
      <c r="O14" s="98" t="s">
        <v>74</v>
      </c>
      <c r="P14" s="298"/>
      <c r="Q14" s="294"/>
      <c r="R14" s="296"/>
      <c r="T14" s="97" t="s">
        <v>0</v>
      </c>
      <c r="U14" s="98" t="s">
        <v>88</v>
      </c>
      <c r="V14" s="94" t="s">
        <v>0</v>
      </c>
      <c r="W14" s="96"/>
      <c r="X14" s="95" t="s">
        <v>74</v>
      </c>
      <c r="Y14" s="298"/>
      <c r="Z14" s="294"/>
      <c r="AA14" s="296"/>
    </row>
    <row r="15" spans="1:27" ht="41.25" thickBot="1">
      <c r="A15" s="67" t="s">
        <v>111</v>
      </c>
      <c r="B15" s="71">
        <v>1</v>
      </c>
      <c r="D15" s="85" t="s">
        <v>143</v>
      </c>
      <c r="E15" s="86">
        <v>1.25</v>
      </c>
      <c r="F15" s="24"/>
      <c r="G15" s="77">
        <v>13</v>
      </c>
      <c r="H15" s="156">
        <v>15</v>
      </c>
      <c r="K15" s="4" t="s">
        <v>4</v>
      </c>
      <c r="L15" s="103" t="s">
        <v>198</v>
      </c>
      <c r="M15" s="4" t="s">
        <v>157</v>
      </c>
      <c r="N15" s="5" t="s">
        <v>137</v>
      </c>
      <c r="O15" s="6">
        <v>2</v>
      </c>
      <c r="P15" s="19" t="s">
        <v>51</v>
      </c>
      <c r="Q15" s="5" t="s">
        <v>57</v>
      </c>
      <c r="R15" s="6" t="s">
        <v>58</v>
      </c>
      <c r="T15" s="22" t="s">
        <v>83</v>
      </c>
      <c r="U15" s="78" t="s">
        <v>209</v>
      </c>
      <c r="V15" s="22" t="s">
        <v>44</v>
      </c>
      <c r="W15" s="28" t="s">
        <v>142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85" t="s">
        <v>109</v>
      </c>
      <c r="E16" s="86">
        <v>14.75</v>
      </c>
      <c r="F16" s="24"/>
      <c r="G16" s="77">
        <v>14</v>
      </c>
      <c r="H16" s="156">
        <v>15</v>
      </c>
      <c r="K16" s="10" t="s">
        <v>5</v>
      </c>
      <c r="L16" s="104" t="s">
        <v>199</v>
      </c>
      <c r="M16" s="10"/>
      <c r="N16" s="1"/>
      <c r="O16" s="11"/>
      <c r="P16" s="17" t="s">
        <v>53</v>
      </c>
      <c r="Q16" s="1"/>
      <c r="R16" s="11"/>
      <c r="T16" s="4" t="s">
        <v>4</v>
      </c>
      <c r="U16" s="79" t="s">
        <v>210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2:27">
      <c r="B17" s="24"/>
      <c r="D17" s="85" t="s">
        <v>144</v>
      </c>
      <c r="E17" s="86">
        <v>1.25</v>
      </c>
      <c r="F17" s="24"/>
      <c r="G17" s="77">
        <v>15</v>
      </c>
      <c r="H17" s="156">
        <v>15</v>
      </c>
      <c r="K17" s="10" t="s">
        <v>6</v>
      </c>
      <c r="L17" s="104" t="s">
        <v>200</v>
      </c>
      <c r="M17" s="10" t="s">
        <v>156</v>
      </c>
      <c r="N17" s="1" t="s">
        <v>137</v>
      </c>
      <c r="O17" s="11">
        <v>3</v>
      </c>
      <c r="P17" s="17" t="s">
        <v>159</v>
      </c>
      <c r="Q17" s="1" t="s">
        <v>57</v>
      </c>
      <c r="R17" s="11" t="s">
        <v>58</v>
      </c>
      <c r="T17" s="10" t="s">
        <v>5</v>
      </c>
      <c r="U17" s="80" t="s">
        <v>211</v>
      </c>
      <c r="V17" s="10" t="s">
        <v>250</v>
      </c>
      <c r="W17" s="26"/>
      <c r="X17" s="11"/>
      <c r="Y17" s="17" t="s">
        <v>51</v>
      </c>
      <c r="Z17" s="1"/>
      <c r="AA17" s="11"/>
    </row>
    <row r="18" spans="2:27">
      <c r="B18" s="24"/>
      <c r="D18" s="85" t="s">
        <v>135</v>
      </c>
      <c r="E18" s="86">
        <v>0.31</v>
      </c>
      <c r="F18" s="24"/>
      <c r="G18" s="77">
        <v>16</v>
      </c>
      <c r="H18" s="156">
        <v>15</v>
      </c>
      <c r="K18" s="10" t="s">
        <v>7</v>
      </c>
      <c r="L18" s="104" t="s">
        <v>201</v>
      </c>
      <c r="M18" s="10"/>
      <c r="N18" s="1"/>
      <c r="O18" s="11"/>
      <c r="P18" s="17" t="s">
        <v>92</v>
      </c>
      <c r="Q18" s="1"/>
      <c r="R18" s="11"/>
      <c r="T18" s="10" t="s">
        <v>6</v>
      </c>
      <c r="U18" s="80" t="s">
        <v>212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2:27" ht="27">
      <c r="D19" s="85" t="s">
        <v>49</v>
      </c>
      <c r="E19" s="86">
        <v>17.63</v>
      </c>
      <c r="F19" s="24"/>
      <c r="G19" s="77">
        <v>17</v>
      </c>
      <c r="H19" s="156">
        <v>15</v>
      </c>
      <c r="K19" s="22" t="s">
        <v>83</v>
      </c>
      <c r="L19" s="99" t="s">
        <v>202</v>
      </c>
      <c r="M19" s="22" t="s">
        <v>44</v>
      </c>
      <c r="N19" s="2" t="s">
        <v>19</v>
      </c>
      <c r="O19" s="20">
        <v>3</v>
      </c>
      <c r="P19" s="21" t="s">
        <v>51</v>
      </c>
      <c r="Q19" s="2" t="s">
        <v>87</v>
      </c>
      <c r="R19" s="23" t="s">
        <v>60</v>
      </c>
      <c r="T19" s="10" t="s">
        <v>7</v>
      </c>
      <c r="U19" s="80" t="s">
        <v>213</v>
      </c>
      <c r="V19" s="10" t="s">
        <v>256</v>
      </c>
      <c r="W19" s="26"/>
      <c r="X19" s="11"/>
      <c r="Y19" s="17" t="s">
        <v>51</v>
      </c>
      <c r="Z19" s="1"/>
      <c r="AA19" s="11"/>
    </row>
    <row r="20" spans="2:27">
      <c r="D20" s="85" t="s">
        <v>133</v>
      </c>
      <c r="E20" s="86">
        <v>1.5</v>
      </c>
      <c r="F20" s="24"/>
      <c r="G20" s="77">
        <v>18</v>
      </c>
      <c r="H20" s="156">
        <v>15</v>
      </c>
      <c r="K20" s="31" t="s">
        <v>96</v>
      </c>
      <c r="L20" s="104" t="s">
        <v>203</v>
      </c>
      <c r="M20" s="31" t="s">
        <v>158</v>
      </c>
      <c r="N20" s="1" t="s">
        <v>140</v>
      </c>
      <c r="O20" s="11">
        <v>3</v>
      </c>
      <c r="P20" s="17" t="s">
        <v>160</v>
      </c>
      <c r="Q20" s="1" t="s">
        <v>57</v>
      </c>
      <c r="R20" s="11" t="s">
        <v>58</v>
      </c>
      <c r="T20" s="10" t="s">
        <v>8</v>
      </c>
      <c r="U20" s="80" t="s">
        <v>214</v>
      </c>
      <c r="V20" s="10" t="s">
        <v>8</v>
      </c>
      <c r="W20" s="26" t="s">
        <v>144</v>
      </c>
      <c r="X20" s="11">
        <v>3</v>
      </c>
      <c r="Y20" s="17" t="s">
        <v>52</v>
      </c>
      <c r="Z20" s="1"/>
      <c r="AA20" s="11"/>
    </row>
    <row r="21" spans="2:27" ht="29.25" customHeight="1">
      <c r="D21" s="85" t="s">
        <v>145</v>
      </c>
      <c r="E21" s="86">
        <v>0.77</v>
      </c>
      <c r="F21" s="24"/>
      <c r="G21" s="77">
        <v>19</v>
      </c>
      <c r="H21" s="156">
        <v>15</v>
      </c>
      <c r="K21" s="31" t="s">
        <v>97</v>
      </c>
      <c r="L21" s="104" t="s">
        <v>204</v>
      </c>
      <c r="M21" s="10"/>
      <c r="N21" s="1"/>
      <c r="O21" s="11"/>
      <c r="P21" s="17" t="s">
        <v>160</v>
      </c>
      <c r="Q21" s="1"/>
      <c r="R21" s="11"/>
      <c r="T21" s="10" t="s">
        <v>9</v>
      </c>
      <c r="U21" s="80" t="s">
        <v>215</v>
      </c>
      <c r="V21" s="10" t="s">
        <v>252</v>
      </c>
      <c r="W21" s="26" t="s">
        <v>144</v>
      </c>
      <c r="X21" s="11">
        <v>1</v>
      </c>
      <c r="Y21" s="17" t="s">
        <v>52</v>
      </c>
      <c r="Z21" s="1"/>
      <c r="AA21" s="11"/>
    </row>
    <row r="22" spans="2:27" ht="27.75" customHeight="1">
      <c r="D22" s="85" t="s">
        <v>146</v>
      </c>
      <c r="E22" s="86">
        <v>4.75</v>
      </c>
      <c r="F22" s="24"/>
      <c r="G22" s="77">
        <v>20</v>
      </c>
      <c r="H22" s="156">
        <v>15</v>
      </c>
      <c r="K22" s="31" t="s">
        <v>10</v>
      </c>
      <c r="L22" s="104" t="s">
        <v>205</v>
      </c>
      <c r="M22" s="10" t="s">
        <v>161</v>
      </c>
      <c r="N22" s="1" t="s">
        <v>86</v>
      </c>
      <c r="O22" s="11">
        <v>3</v>
      </c>
      <c r="P22" s="17" t="s">
        <v>92</v>
      </c>
      <c r="Q22" s="1" t="s">
        <v>57</v>
      </c>
      <c r="R22" s="11" t="s">
        <v>58</v>
      </c>
      <c r="T22" s="10" t="s">
        <v>10</v>
      </c>
      <c r="U22" s="80" t="s">
        <v>216</v>
      </c>
      <c r="V22" s="10" t="s">
        <v>10</v>
      </c>
      <c r="W22" s="26" t="s">
        <v>108</v>
      </c>
      <c r="X22" s="11">
        <v>3</v>
      </c>
      <c r="Y22" s="17" t="s">
        <v>51</v>
      </c>
      <c r="Z22" s="1" t="s">
        <v>167</v>
      </c>
      <c r="AA22" s="11"/>
    </row>
    <row r="23" spans="2:27">
      <c r="D23" s="85" t="s">
        <v>147</v>
      </c>
      <c r="E23" s="86">
        <v>1.63</v>
      </c>
      <c r="F23" s="24"/>
      <c r="G23" s="77">
        <v>21</v>
      </c>
      <c r="H23" s="156">
        <v>15</v>
      </c>
      <c r="K23" s="31" t="s">
        <v>11</v>
      </c>
      <c r="L23" s="77" t="s">
        <v>206</v>
      </c>
      <c r="M23" s="1"/>
      <c r="N23" s="1"/>
      <c r="O23" s="1"/>
      <c r="P23" s="109" t="s">
        <v>92</v>
      </c>
      <c r="Q23" s="1"/>
      <c r="R23" s="11"/>
      <c r="T23" s="10" t="s">
        <v>11</v>
      </c>
      <c r="U23" s="80" t="s">
        <v>217</v>
      </c>
      <c r="V23" s="10" t="s">
        <v>253</v>
      </c>
      <c r="W23" s="26"/>
      <c r="X23" s="11"/>
      <c r="Y23" s="17" t="s">
        <v>51</v>
      </c>
      <c r="Z23" s="1"/>
      <c r="AA23" s="11"/>
    </row>
    <row r="24" spans="2:27" ht="26.25" customHeight="1">
      <c r="D24" s="85" t="s">
        <v>136</v>
      </c>
      <c r="E24" s="86">
        <v>5.25</v>
      </c>
      <c r="F24" s="24"/>
      <c r="G24" s="77">
        <v>22</v>
      </c>
      <c r="H24" s="156">
        <v>15</v>
      </c>
      <c r="K24" s="31" t="s">
        <v>45</v>
      </c>
      <c r="L24" s="1" t="s">
        <v>207</v>
      </c>
      <c r="M24" s="30" t="s">
        <v>179</v>
      </c>
      <c r="N24" s="1" t="s">
        <v>86</v>
      </c>
      <c r="O24" s="1">
        <v>2</v>
      </c>
      <c r="P24" s="109" t="s">
        <v>92</v>
      </c>
      <c r="Q24" s="1" t="s">
        <v>57</v>
      </c>
      <c r="R24" s="23" t="s">
        <v>182</v>
      </c>
      <c r="T24" s="10" t="s">
        <v>12</v>
      </c>
      <c r="U24" s="80" t="s">
        <v>218</v>
      </c>
      <c r="V24" s="10" t="s">
        <v>12</v>
      </c>
      <c r="W24" s="26" t="s">
        <v>135</v>
      </c>
      <c r="X24" s="11">
        <v>3</v>
      </c>
      <c r="Y24" s="17" t="s">
        <v>52</v>
      </c>
      <c r="Z24" s="1" t="s">
        <v>122</v>
      </c>
      <c r="AA24" s="11"/>
    </row>
    <row r="25" spans="2:27" ht="14.25" thickBot="1">
      <c r="D25" s="85" t="s">
        <v>134</v>
      </c>
      <c r="E25" s="86"/>
      <c r="F25" s="24"/>
      <c r="G25" s="77">
        <v>23</v>
      </c>
      <c r="H25" s="156">
        <v>15</v>
      </c>
      <c r="K25" s="32" t="s">
        <v>46</v>
      </c>
      <c r="L25" s="43" t="s">
        <v>208</v>
      </c>
      <c r="M25" s="118" t="s">
        <v>179</v>
      </c>
      <c r="N25" s="43"/>
      <c r="O25" s="43"/>
      <c r="P25" s="117" t="s">
        <v>92</v>
      </c>
      <c r="Q25" s="43"/>
      <c r="R25" s="7"/>
      <c r="T25" s="10" t="s">
        <v>13</v>
      </c>
      <c r="U25" s="80" t="s">
        <v>219</v>
      </c>
      <c r="V25" s="10" t="s">
        <v>254</v>
      </c>
      <c r="W25" s="26" t="s">
        <v>135</v>
      </c>
      <c r="X25" s="11">
        <v>1</v>
      </c>
      <c r="Y25" s="17" t="s">
        <v>52</v>
      </c>
      <c r="Z25" s="1" t="s">
        <v>123</v>
      </c>
      <c r="AA25" s="11"/>
    </row>
    <row r="26" spans="2:27" ht="27">
      <c r="D26" s="85" t="s">
        <v>148</v>
      </c>
      <c r="E26" s="86"/>
      <c r="F26" s="24"/>
      <c r="G26" s="77">
        <v>24</v>
      </c>
      <c r="H26" s="156">
        <v>15</v>
      </c>
      <c r="T26" s="10" t="s">
        <v>14</v>
      </c>
      <c r="U26" s="80" t="s">
        <v>220</v>
      </c>
      <c r="V26" s="10" t="s">
        <v>14</v>
      </c>
      <c r="W26" s="26" t="s">
        <v>140</v>
      </c>
      <c r="X26" s="11">
        <v>3</v>
      </c>
      <c r="Y26" s="17" t="s">
        <v>52</v>
      </c>
      <c r="Z26" s="2" t="s">
        <v>119</v>
      </c>
      <c r="AA26" s="23" t="s">
        <v>89</v>
      </c>
    </row>
    <row r="27" spans="2:27" ht="27">
      <c r="D27" s="85" t="s">
        <v>149</v>
      </c>
      <c r="E27" s="86"/>
      <c r="F27" s="24"/>
      <c r="G27" s="77">
        <v>25</v>
      </c>
      <c r="H27" s="156">
        <v>15</v>
      </c>
      <c r="T27" s="10" t="s">
        <v>15</v>
      </c>
      <c r="U27" s="80" t="s">
        <v>221</v>
      </c>
      <c r="V27" s="10" t="s">
        <v>255</v>
      </c>
      <c r="W27" s="26" t="s">
        <v>140</v>
      </c>
      <c r="X27" s="11">
        <v>1</v>
      </c>
      <c r="Y27" s="17" t="s">
        <v>52</v>
      </c>
      <c r="Z27" s="33" t="s">
        <v>90</v>
      </c>
      <c r="AA27" s="23" t="s">
        <v>89</v>
      </c>
    </row>
    <row r="28" spans="2:27" ht="41.25" thickBot="1">
      <c r="D28" s="87" t="s">
        <v>150</v>
      </c>
      <c r="E28" s="88"/>
      <c r="F28" s="24"/>
      <c r="G28" s="77">
        <v>26</v>
      </c>
      <c r="H28" s="156">
        <v>15</v>
      </c>
      <c r="T28" s="55" t="s">
        <v>91</v>
      </c>
      <c r="U28" s="90" t="s">
        <v>222</v>
      </c>
      <c r="V28" s="111" t="s">
        <v>172</v>
      </c>
      <c r="W28" s="56" t="s">
        <v>19</v>
      </c>
      <c r="X28" s="57">
        <v>1</v>
      </c>
      <c r="Y28" s="58" t="s">
        <v>92</v>
      </c>
      <c r="Z28" s="56" t="s">
        <v>93</v>
      </c>
      <c r="AA28" s="59" t="s">
        <v>94</v>
      </c>
    </row>
    <row r="29" spans="2:27" ht="27" customHeight="1">
      <c r="G29" s="77">
        <v>27</v>
      </c>
      <c r="H29" s="156">
        <v>15</v>
      </c>
      <c r="T29" s="34" t="s">
        <v>91</v>
      </c>
      <c r="U29" s="61" t="s">
        <v>222</v>
      </c>
      <c r="V29" s="34" t="s">
        <v>100</v>
      </c>
      <c r="W29" s="36" t="s">
        <v>19</v>
      </c>
      <c r="X29" s="37">
        <v>1</v>
      </c>
      <c r="Y29" s="41" t="s">
        <v>92</v>
      </c>
      <c r="Z29" s="36" t="s">
        <v>168</v>
      </c>
      <c r="AA29" s="40" t="s">
        <v>170</v>
      </c>
    </row>
    <row r="30" spans="2:27">
      <c r="G30" s="77">
        <v>28</v>
      </c>
      <c r="H30" s="156">
        <v>15</v>
      </c>
      <c r="T30" s="31" t="s">
        <v>98</v>
      </c>
      <c r="U30" s="80" t="s">
        <v>222</v>
      </c>
      <c r="V30" s="31" t="s">
        <v>98</v>
      </c>
      <c r="W30" s="1" t="s">
        <v>138</v>
      </c>
      <c r="X30" s="29">
        <v>3</v>
      </c>
      <c r="Y30" s="42" t="s">
        <v>52</v>
      </c>
      <c r="Z30" s="30" t="s">
        <v>124</v>
      </c>
      <c r="AA30" s="44" t="s">
        <v>101</v>
      </c>
    </row>
    <row r="31" spans="2:27">
      <c r="G31" s="77">
        <v>31</v>
      </c>
      <c r="H31" s="156">
        <v>15</v>
      </c>
      <c r="T31" s="31" t="s">
        <v>99</v>
      </c>
      <c r="U31" s="80" t="s">
        <v>222</v>
      </c>
      <c r="V31" s="31" t="s">
        <v>257</v>
      </c>
      <c r="W31" s="1" t="s">
        <v>138</v>
      </c>
      <c r="X31" s="29">
        <v>1</v>
      </c>
      <c r="Y31" s="42" t="s">
        <v>52</v>
      </c>
      <c r="Z31" s="30" t="s">
        <v>114</v>
      </c>
      <c r="AA31" s="44" t="s">
        <v>102</v>
      </c>
    </row>
    <row r="32" spans="2:27">
      <c r="G32" s="77">
        <v>32</v>
      </c>
      <c r="H32" s="156">
        <v>15</v>
      </c>
      <c r="T32" s="31" t="s">
        <v>112</v>
      </c>
      <c r="U32" s="80" t="s">
        <v>222</v>
      </c>
      <c r="V32" s="31" t="s">
        <v>112</v>
      </c>
      <c r="W32" s="1" t="s">
        <v>140</v>
      </c>
      <c r="X32" s="29">
        <v>3</v>
      </c>
      <c r="Y32" s="42" t="s">
        <v>52</v>
      </c>
      <c r="Z32" s="30" t="s">
        <v>121</v>
      </c>
      <c r="AA32" s="44" t="s">
        <v>103</v>
      </c>
    </row>
    <row r="33" spans="7:28">
      <c r="G33" s="77">
        <v>33</v>
      </c>
      <c r="H33" s="156">
        <v>15</v>
      </c>
      <c r="T33" s="31" t="s">
        <v>113</v>
      </c>
      <c r="U33" s="80" t="s">
        <v>222</v>
      </c>
      <c r="V33" s="31" t="s">
        <v>258</v>
      </c>
      <c r="W33" s="1" t="s">
        <v>306</v>
      </c>
      <c r="X33" s="29">
        <v>1</v>
      </c>
      <c r="Y33" s="42" t="s">
        <v>52</v>
      </c>
      <c r="Z33" s="30" t="s">
        <v>120</v>
      </c>
      <c r="AA33" s="44" t="s">
        <v>103</v>
      </c>
    </row>
    <row r="34" spans="7:28" ht="27">
      <c r="G34" s="77">
        <v>34</v>
      </c>
      <c r="H34" s="156">
        <v>15</v>
      </c>
      <c r="T34" s="31" t="s">
        <v>104</v>
      </c>
      <c r="U34" s="80" t="s">
        <v>222</v>
      </c>
      <c r="V34" s="31" t="s">
        <v>104</v>
      </c>
      <c r="W34" s="1" t="s">
        <v>108</v>
      </c>
      <c r="X34" s="29">
        <v>3</v>
      </c>
      <c r="Y34" s="42" t="s">
        <v>53</v>
      </c>
      <c r="Z34" s="33" t="s">
        <v>115</v>
      </c>
      <c r="AA34" s="11" t="s">
        <v>107</v>
      </c>
    </row>
    <row r="35" spans="7:28" ht="27">
      <c r="G35" s="77">
        <v>35</v>
      </c>
      <c r="H35" s="156">
        <v>15</v>
      </c>
      <c r="T35" s="34" t="s">
        <v>105</v>
      </c>
      <c r="U35" s="91" t="s">
        <v>222</v>
      </c>
      <c r="V35" s="34" t="s">
        <v>259</v>
      </c>
      <c r="W35" s="48"/>
      <c r="X35" s="37"/>
      <c r="Y35" s="41" t="s">
        <v>53</v>
      </c>
      <c r="Z35" s="39" t="s">
        <v>115</v>
      </c>
      <c r="AA35" s="35" t="s">
        <v>107</v>
      </c>
    </row>
    <row r="36" spans="7:28">
      <c r="G36" s="77">
        <v>36</v>
      </c>
      <c r="H36" s="156">
        <v>15</v>
      </c>
      <c r="T36" s="34" t="s">
        <v>132</v>
      </c>
      <c r="U36" s="91" t="s">
        <v>223</v>
      </c>
      <c r="V36" s="106" t="s">
        <v>165</v>
      </c>
      <c r="W36" s="36" t="s">
        <v>141</v>
      </c>
      <c r="X36" s="37">
        <v>3</v>
      </c>
      <c r="Y36" s="38" t="s">
        <v>53</v>
      </c>
      <c r="Z36" s="116" t="s">
        <v>183</v>
      </c>
      <c r="AA36" s="40"/>
      <c r="AB36" s="45"/>
    </row>
    <row r="37" spans="7:28">
      <c r="G37" s="77">
        <v>37</v>
      </c>
      <c r="H37" s="156">
        <v>15</v>
      </c>
      <c r="T37" s="31" t="s">
        <v>164</v>
      </c>
      <c r="U37" s="80" t="s">
        <v>224</v>
      </c>
      <c r="V37" s="106" t="s">
        <v>264</v>
      </c>
      <c r="W37" s="30"/>
      <c r="X37" s="29"/>
      <c r="Y37" s="17"/>
      <c r="Z37" s="30"/>
      <c r="AA37" s="23"/>
    </row>
    <row r="38" spans="7:28" ht="26.25" customHeight="1">
      <c r="G38" s="77">
        <v>38</v>
      </c>
      <c r="H38" s="156">
        <v>15</v>
      </c>
      <c r="T38" s="49" t="s">
        <v>162</v>
      </c>
      <c r="U38" s="81" t="s">
        <v>225</v>
      </c>
      <c r="V38" s="110" t="s">
        <v>166</v>
      </c>
      <c r="W38" s="3" t="s">
        <v>141</v>
      </c>
      <c r="X38" s="9">
        <v>1</v>
      </c>
      <c r="Y38" s="16" t="s">
        <v>53</v>
      </c>
      <c r="Z38" s="3" t="s">
        <v>57</v>
      </c>
      <c r="AA38" s="9"/>
    </row>
    <row r="39" spans="7:28" ht="26.25" customHeight="1">
      <c r="G39" s="77">
        <v>39</v>
      </c>
      <c r="H39" s="156">
        <v>15</v>
      </c>
      <c r="T39" s="31" t="s">
        <v>163</v>
      </c>
      <c r="U39" s="77" t="s">
        <v>226</v>
      </c>
      <c r="V39" s="110" t="s">
        <v>263</v>
      </c>
      <c r="W39" s="1"/>
      <c r="X39" s="1"/>
      <c r="Y39" s="16" t="s">
        <v>53</v>
      </c>
      <c r="Z39" s="1"/>
      <c r="AA39" s="11"/>
    </row>
    <row r="40" spans="7:28" ht="27" customHeight="1">
      <c r="G40" s="77">
        <v>40</v>
      </c>
      <c r="H40" s="156">
        <v>15</v>
      </c>
      <c r="T40" s="131" t="s">
        <v>45</v>
      </c>
      <c r="U40" s="131" t="s">
        <v>227</v>
      </c>
      <c r="V40" s="131" t="s">
        <v>179</v>
      </c>
      <c r="W40" s="131" t="s">
        <v>142</v>
      </c>
      <c r="X40" s="131">
        <v>1</v>
      </c>
      <c r="Y40" s="132" t="s">
        <v>53</v>
      </c>
      <c r="Z40" s="131" t="s">
        <v>57</v>
      </c>
      <c r="AA40" s="133" t="s">
        <v>182</v>
      </c>
    </row>
    <row r="41" spans="7:28" ht="13.5" customHeight="1">
      <c r="G41" s="77">
        <v>41</v>
      </c>
      <c r="H41" s="156">
        <v>15</v>
      </c>
      <c r="T41" s="131" t="s">
        <v>46</v>
      </c>
      <c r="U41" s="131" t="s">
        <v>228</v>
      </c>
      <c r="V41" s="131" t="s">
        <v>262</v>
      </c>
      <c r="W41" s="131"/>
      <c r="X41" s="131"/>
      <c r="Y41" s="132" t="s">
        <v>53</v>
      </c>
      <c r="Z41" s="131"/>
      <c r="AA41" s="131"/>
    </row>
    <row r="42" spans="7:28" ht="13.5" customHeight="1">
      <c r="G42" s="77">
        <v>42</v>
      </c>
      <c r="H42" s="156">
        <v>3.75</v>
      </c>
      <c r="T42" s="30" t="s">
        <v>45</v>
      </c>
      <c r="U42" s="1" t="s">
        <v>227</v>
      </c>
      <c r="V42" s="1" t="s">
        <v>180</v>
      </c>
      <c r="W42" s="1" t="s">
        <v>141</v>
      </c>
      <c r="X42" s="1">
        <v>2</v>
      </c>
      <c r="Y42" s="16" t="s">
        <v>53</v>
      </c>
      <c r="Z42" s="1" t="s">
        <v>57</v>
      </c>
      <c r="AA42" s="1"/>
    </row>
    <row r="43" spans="7:28">
      <c r="T43" s="30" t="s">
        <v>46</v>
      </c>
      <c r="U43" s="1" t="s">
        <v>228</v>
      </c>
      <c r="V43" s="1" t="s">
        <v>260</v>
      </c>
      <c r="W43" s="1"/>
      <c r="X43" s="1"/>
      <c r="Y43" s="16" t="s">
        <v>53</v>
      </c>
      <c r="Z43" s="1"/>
      <c r="AA43" s="1"/>
    </row>
    <row r="44" spans="7:28">
      <c r="T44" s="30"/>
      <c r="U44" s="1"/>
      <c r="V44" s="1"/>
      <c r="W44" s="1"/>
      <c r="X44" s="1"/>
      <c r="Y44" s="16"/>
      <c r="Z44" s="1"/>
      <c r="AA44" s="1"/>
    </row>
    <row r="45" spans="7:28">
      <c r="T45" s="30"/>
      <c r="U45" s="1"/>
      <c r="V45" s="1"/>
      <c r="W45" s="1"/>
      <c r="X45" s="1"/>
      <c r="Y45" s="16"/>
      <c r="Z45" s="1"/>
      <c r="AA45" s="1"/>
    </row>
    <row r="47" spans="7:28" ht="42" customHeight="1"/>
  </sheetData>
  <mergeCells count="14">
    <mergeCell ref="M3:Q3"/>
    <mergeCell ref="V3:Z3"/>
    <mergeCell ref="M4:Q11"/>
    <mergeCell ref="V4:Z11"/>
    <mergeCell ref="K13:L13"/>
    <mergeCell ref="M13:O13"/>
    <mergeCell ref="Z13:Z14"/>
    <mergeCell ref="AA13:AA14"/>
    <mergeCell ref="P13:P14"/>
    <mergeCell ref="Q13:Q14"/>
    <mergeCell ref="R13:R14"/>
    <mergeCell ref="T13:U13"/>
    <mergeCell ref="V13:X13"/>
    <mergeCell ref="Y13:Y14"/>
  </mergeCells>
  <phoneticPr fontId="2"/>
  <pageMargins left="0.38" right="0.26" top="0.56999999999999995" bottom="0.73" header="0.51200000000000001" footer="0.5120000000000000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B1:Y60"/>
  <sheetViews>
    <sheetView tabSelected="1" view="pageBreakPreview" zoomScale="70" zoomScaleNormal="100" workbookViewId="0">
      <selection activeCell="I49" sqref="I49"/>
    </sheetView>
  </sheetViews>
  <sheetFormatPr defaultRowHeight="14.25"/>
  <cols>
    <col min="1" max="1" width="4.5" style="112" customWidth="1"/>
    <col min="2" max="2" width="1.25" style="112" customWidth="1"/>
    <col min="3" max="8" width="1.75" style="112" customWidth="1"/>
    <col min="9" max="9" width="36.625" style="112" customWidth="1"/>
    <col min="10" max="10" width="4.75" style="112" customWidth="1"/>
    <col min="11" max="11" width="15" style="119" customWidth="1"/>
    <col min="12" max="12" width="10" style="119" customWidth="1"/>
    <col min="13" max="13" width="4.5" style="112" customWidth="1"/>
    <col min="14" max="14" width="0.5" style="112" customWidth="1"/>
    <col min="15" max="15" width="11.625" style="112" customWidth="1"/>
    <col min="16" max="16" width="3.875" style="112" customWidth="1"/>
    <col min="17" max="17" width="3.375" style="112" customWidth="1"/>
    <col min="18" max="18" width="10" style="112" customWidth="1"/>
    <col min="19" max="19" width="3.875" style="112" customWidth="1"/>
    <col min="20" max="20" width="12.625" style="112" customWidth="1"/>
    <col min="21" max="21" width="5.25" style="112" customWidth="1"/>
    <col min="22" max="22" width="0.75" style="112" customWidth="1"/>
    <col min="23" max="23" width="2.625" style="112" customWidth="1"/>
    <col min="24" max="24" width="9" style="175"/>
    <col min="25" max="25" width="12.125" style="172" customWidth="1"/>
    <col min="26" max="26" width="11.75" style="112" bestFit="1" customWidth="1"/>
    <col min="27" max="16384" width="9" style="112"/>
  </cols>
  <sheetData>
    <row r="1" spans="2:25" customFormat="1" ht="16.5" customHeight="1">
      <c r="X1" s="174"/>
      <c r="Y1" s="171"/>
    </row>
    <row r="2" spans="2:25" customFormat="1" ht="12.75" customHeight="1">
      <c r="C2" s="235" t="s">
        <v>311</v>
      </c>
      <c r="X2" s="174"/>
      <c r="Y2" s="171"/>
    </row>
    <row r="3" spans="2:25" customFormat="1" ht="26.25" customHeight="1">
      <c r="S3" s="302">
        <f ca="1">TODAY()</f>
        <v>39657</v>
      </c>
      <c r="T3" s="302"/>
      <c r="X3" s="174"/>
      <c r="Y3" s="171"/>
    </row>
    <row r="4" spans="2:25" customFormat="1" ht="35.25" customHeight="1">
      <c r="I4" s="235" t="s">
        <v>325</v>
      </c>
      <c r="X4" s="174"/>
      <c r="Y4" s="171"/>
    </row>
    <row r="5" spans="2:25" customFormat="1" ht="15.95" customHeight="1">
      <c r="N5" s="226"/>
      <c r="O5" s="340" t="s">
        <v>320</v>
      </c>
      <c r="P5" s="340"/>
      <c r="Q5" s="227"/>
      <c r="R5" s="227"/>
      <c r="S5" s="227"/>
      <c r="T5" s="227"/>
      <c r="U5" s="228"/>
      <c r="X5" s="174"/>
      <c r="Y5" s="171"/>
    </row>
    <row r="6" spans="2:25" customFormat="1" ht="15.95" customHeight="1">
      <c r="N6" s="229"/>
      <c r="O6" s="339" t="s">
        <v>318</v>
      </c>
      <c r="P6" s="339"/>
      <c r="Q6" s="24"/>
      <c r="R6" s="24"/>
      <c r="S6" s="24"/>
      <c r="T6" s="24"/>
      <c r="U6" s="230"/>
      <c r="X6" s="174"/>
      <c r="Y6" s="171"/>
    </row>
    <row r="7" spans="2:25" customFormat="1" ht="15.95" customHeight="1">
      <c r="N7" s="229"/>
      <c r="O7" s="339" t="s">
        <v>317</v>
      </c>
      <c r="P7" s="339"/>
      <c r="Q7" s="24"/>
      <c r="R7" s="24"/>
      <c r="S7" s="24"/>
      <c r="T7" s="24"/>
      <c r="U7" s="231" t="s">
        <v>319</v>
      </c>
      <c r="X7" s="174"/>
      <c r="Y7" s="171"/>
    </row>
    <row r="8" spans="2:25" customFormat="1" ht="15.95" customHeight="1">
      <c r="N8" s="229"/>
      <c r="O8" s="341" t="s">
        <v>316</v>
      </c>
      <c r="P8" s="341"/>
      <c r="Q8" s="24"/>
      <c r="R8" s="24"/>
      <c r="S8" s="24"/>
      <c r="T8" s="24"/>
      <c r="U8" s="230"/>
      <c r="X8" s="174"/>
      <c r="Y8" s="171"/>
    </row>
    <row r="9" spans="2:25" customFormat="1" ht="15.95" customHeight="1">
      <c r="N9" s="229"/>
      <c r="O9" s="339" t="s">
        <v>315</v>
      </c>
      <c r="P9" s="339"/>
      <c r="Q9" s="24" t="s">
        <v>326</v>
      </c>
      <c r="R9" s="24"/>
      <c r="S9" s="24"/>
      <c r="T9" s="24"/>
      <c r="U9" s="230"/>
      <c r="X9" s="174"/>
      <c r="Y9" s="171"/>
    </row>
    <row r="10" spans="2:25" customFormat="1" ht="3.75" customHeight="1">
      <c r="N10" s="25"/>
      <c r="O10" s="224"/>
      <c r="P10" s="224"/>
      <c r="Q10" s="224"/>
      <c r="R10" s="224"/>
      <c r="S10" s="224"/>
      <c r="T10" s="224"/>
      <c r="U10" s="110"/>
      <c r="X10" s="174"/>
      <c r="Y10" s="171"/>
    </row>
    <row r="11" spans="2:25" customFormat="1" ht="26.25" customHeight="1">
      <c r="X11" s="174"/>
      <c r="Y11" s="171"/>
    </row>
    <row r="12" spans="2:25" customFormat="1" ht="34.5" customHeight="1">
      <c r="J12" s="232" t="s">
        <v>321</v>
      </c>
      <c r="X12" s="174"/>
      <c r="Y12" s="171"/>
    </row>
    <row r="13" spans="2:25" customFormat="1" ht="9" customHeight="1">
      <c r="X13" s="174"/>
      <c r="Y13" s="171"/>
    </row>
    <row r="14" spans="2:25" customFormat="1" ht="13.5" customHeight="1">
      <c r="B14" s="24"/>
      <c r="C14" s="233" t="s">
        <v>323</v>
      </c>
      <c r="D14" s="224"/>
      <c r="E14" s="224"/>
      <c r="F14" s="224"/>
      <c r="G14" s="224"/>
      <c r="H14" s="224"/>
      <c r="I14" s="224"/>
      <c r="J14" s="2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174"/>
      <c r="Y14" s="171"/>
    </row>
    <row r="15" spans="2:25" customFormat="1" ht="14.25" customHeight="1">
      <c r="C15" s="233" t="s">
        <v>322</v>
      </c>
      <c r="D15" s="224"/>
      <c r="E15" s="224"/>
      <c r="F15" s="224"/>
      <c r="G15" s="224"/>
      <c r="H15" s="224"/>
      <c r="I15" s="224"/>
      <c r="J15" s="224"/>
      <c r="R15" s="24"/>
      <c r="S15" s="24"/>
      <c r="T15" s="24"/>
      <c r="U15" s="24"/>
      <c r="V15" s="24"/>
      <c r="X15" s="174"/>
      <c r="Y15" s="171"/>
    </row>
    <row r="16" spans="2:25" ht="6" customHeight="1" thickBot="1">
      <c r="R16" s="334"/>
      <c r="S16" s="334"/>
      <c r="T16" s="334"/>
      <c r="U16" s="334"/>
      <c r="V16" s="334"/>
    </row>
    <row r="17" spans="2:25" s="140" customFormat="1" ht="20.100000000000001" customHeight="1" thickBot="1">
      <c r="B17" s="225"/>
      <c r="C17" s="335" t="s">
        <v>313</v>
      </c>
      <c r="D17" s="335"/>
      <c r="E17" s="335"/>
      <c r="F17" s="335"/>
      <c r="G17" s="335"/>
      <c r="H17" s="335"/>
      <c r="I17" s="335"/>
      <c r="J17" s="336"/>
      <c r="K17" s="234" t="s">
        <v>312</v>
      </c>
      <c r="L17" s="303" t="s">
        <v>314</v>
      </c>
      <c r="M17" s="304"/>
      <c r="N17" s="305"/>
      <c r="O17" s="303" t="s">
        <v>185</v>
      </c>
      <c r="P17" s="305"/>
      <c r="Q17" s="303" t="s">
        <v>186</v>
      </c>
      <c r="R17" s="304"/>
      <c r="S17" s="305"/>
      <c r="T17" s="329" t="s">
        <v>244</v>
      </c>
      <c r="U17" s="330"/>
      <c r="V17" s="331"/>
      <c r="W17" s="182"/>
      <c r="X17" s="176"/>
      <c r="Y17" s="173"/>
    </row>
    <row r="18" spans="2:25" s="140" customFormat="1" ht="20.100000000000001" customHeight="1">
      <c r="B18" s="184"/>
      <c r="C18" s="236" t="str">
        <f>IF($AE18=1,IF($Y18="","",$Y18),"")</f>
        <v/>
      </c>
      <c r="D18" s="236" t="str">
        <f>IF($AE18=2,IF($Y18="","",$Y18),"")</f>
        <v/>
      </c>
      <c r="E18" s="236" t="str">
        <f>IF($AE18=3,IF($Y18="","",$Y18),"")</f>
        <v/>
      </c>
      <c r="F18" s="236" t="str">
        <f>IF($AE18=4,IF($Y18="","",$Y18),"")</f>
        <v/>
      </c>
      <c r="G18" s="236" t="str">
        <f>IF($AE18=5,IF($Y18="","",$Y18),"")</f>
        <v/>
      </c>
      <c r="H18" s="236" t="str">
        <f>IF($AE18=6,IF($Y18="","",$Y18),"")</f>
        <v/>
      </c>
      <c r="I18" s="236"/>
      <c r="J18" s="236"/>
      <c r="K18" s="248"/>
      <c r="L18" s="256" t="str">
        <f t="shared" ref="L18:L29" si="0">+IF(AA18="","",IF(INT(AA18),INT(AA18),"0"))</f>
        <v/>
      </c>
      <c r="M18" s="337" t="str">
        <f t="shared" ref="M18:M29" si="1">+IF(AA18="","",IF(AA18-INT(AA18),AA18-INT(AA18),""))</f>
        <v/>
      </c>
      <c r="N18" s="338"/>
      <c r="O18" s="245" t="str">
        <f t="shared" ref="O18:O29" si="2">+IF(AC18="","",IF(INT(AC18),INT(AC18),"0"))</f>
        <v/>
      </c>
      <c r="P18" s="261" t="str">
        <f>+IF(AC18="","",IF(AC18-INT(AC18),AC18-INT(AC18),""))</f>
        <v/>
      </c>
      <c r="Q18" s="324"/>
      <c r="R18" s="325"/>
      <c r="S18" s="326"/>
      <c r="T18" s="321"/>
      <c r="U18" s="322"/>
      <c r="V18" s="323"/>
      <c r="W18" s="181"/>
      <c r="X18" s="176"/>
      <c r="Y18" s="173"/>
    </row>
    <row r="19" spans="2:25" s="140" customFormat="1" ht="20.100000000000001" customHeight="1">
      <c r="B19" s="184"/>
      <c r="C19" s="236" t="str">
        <f t="shared" ref="C19:C29" si="3">IF($AE19=1,IF($Y19="","",$Y19),"")</f>
        <v/>
      </c>
      <c r="D19" s="236" t="str">
        <f t="shared" ref="D19:D29" si="4">IF($AE19=2,IF($Y19="","",$Y19),"")</f>
        <v/>
      </c>
      <c r="E19" s="236" t="str">
        <f t="shared" ref="E19:E29" si="5">IF($AE19=3,IF($Y19="","",$Y19),"")</f>
        <v/>
      </c>
      <c r="F19" s="236" t="str">
        <f t="shared" ref="F19:F29" si="6">IF($AE19=4,IF($Y19="","",$Y19),"")</f>
        <v/>
      </c>
      <c r="G19" s="236" t="str">
        <f t="shared" ref="G19:G29" si="7">IF($AE19=5,IF($Y19="","",$Y19),"")</f>
        <v/>
      </c>
      <c r="H19" s="236" t="str">
        <f t="shared" ref="H19:H29" si="8">IF($AE19=6,IF($Y19="","",$Y19),"")</f>
        <v/>
      </c>
      <c r="I19" s="236"/>
      <c r="J19" s="236"/>
      <c r="K19" s="249"/>
      <c r="L19" s="257" t="str">
        <f t="shared" si="0"/>
        <v/>
      </c>
      <c r="M19" s="327" t="str">
        <f t="shared" si="1"/>
        <v/>
      </c>
      <c r="N19" s="328"/>
      <c r="O19" s="246" t="str">
        <f t="shared" si="2"/>
        <v/>
      </c>
      <c r="P19" s="259" t="str">
        <f t="shared" ref="P19:P29" si="9">+IF(AC19="","",IF(AC19-INT(AC19),AC19-INT(AC19),""))</f>
        <v/>
      </c>
      <c r="Q19" s="311"/>
      <c r="R19" s="312"/>
      <c r="S19" s="313"/>
      <c r="T19" s="308"/>
      <c r="U19" s="309"/>
      <c r="V19" s="310"/>
      <c r="W19" s="181"/>
      <c r="X19" s="176"/>
      <c r="Y19" s="173"/>
    </row>
    <row r="20" spans="2:25" s="140" customFormat="1" ht="20.100000000000001" customHeight="1">
      <c r="B20" s="184"/>
      <c r="C20" s="236" t="str">
        <f t="shared" si="3"/>
        <v/>
      </c>
      <c r="D20" s="236" t="str">
        <f t="shared" si="4"/>
        <v/>
      </c>
      <c r="E20" s="236" t="str">
        <f t="shared" si="5"/>
        <v/>
      </c>
      <c r="F20" s="236" t="str">
        <f t="shared" si="6"/>
        <v/>
      </c>
      <c r="G20" s="236" t="str">
        <f t="shared" si="7"/>
        <v/>
      </c>
      <c r="H20" s="236" t="str">
        <f t="shared" si="8"/>
        <v/>
      </c>
      <c r="I20" s="236"/>
      <c r="J20" s="236"/>
      <c r="K20" s="249"/>
      <c r="L20" s="257" t="str">
        <f t="shared" si="0"/>
        <v/>
      </c>
      <c r="M20" s="327" t="str">
        <f t="shared" si="1"/>
        <v/>
      </c>
      <c r="N20" s="328"/>
      <c r="O20" s="246" t="str">
        <f t="shared" si="2"/>
        <v/>
      </c>
      <c r="P20" s="259" t="str">
        <f t="shared" si="9"/>
        <v/>
      </c>
      <c r="Q20" s="311"/>
      <c r="R20" s="312"/>
      <c r="S20" s="313"/>
      <c r="T20" s="308"/>
      <c r="U20" s="309"/>
      <c r="V20" s="310"/>
      <c r="W20" s="181"/>
      <c r="X20" s="176"/>
      <c r="Y20" s="173"/>
    </row>
    <row r="21" spans="2:25" s="140" customFormat="1" ht="20.100000000000001" customHeight="1">
      <c r="B21" s="223"/>
      <c r="C21" s="236" t="str">
        <f t="shared" si="3"/>
        <v/>
      </c>
      <c r="D21" s="236" t="str">
        <f t="shared" si="4"/>
        <v/>
      </c>
      <c r="E21" s="236" t="str">
        <f t="shared" si="5"/>
        <v/>
      </c>
      <c r="F21" s="236" t="str">
        <f t="shared" si="6"/>
        <v/>
      </c>
      <c r="G21" s="236" t="str">
        <f t="shared" si="7"/>
        <v/>
      </c>
      <c r="H21" s="236" t="str">
        <f t="shared" si="8"/>
        <v/>
      </c>
      <c r="I21" s="236"/>
      <c r="J21" s="239"/>
      <c r="K21" s="249"/>
      <c r="L21" s="257" t="str">
        <f t="shared" si="0"/>
        <v/>
      </c>
      <c r="M21" s="327" t="str">
        <f t="shared" si="1"/>
        <v/>
      </c>
      <c r="N21" s="328"/>
      <c r="O21" s="246" t="str">
        <f t="shared" si="2"/>
        <v/>
      </c>
      <c r="P21" s="259" t="str">
        <f t="shared" si="9"/>
        <v/>
      </c>
      <c r="Q21" s="311"/>
      <c r="R21" s="312"/>
      <c r="S21" s="313"/>
      <c r="T21" s="308"/>
      <c r="U21" s="309"/>
      <c r="V21" s="310"/>
      <c r="W21" s="181"/>
      <c r="X21" s="176"/>
      <c r="Y21" s="173"/>
    </row>
    <row r="22" spans="2:25" s="140" customFormat="1" ht="20.100000000000001" customHeight="1">
      <c r="B22" s="223"/>
      <c r="C22" s="236" t="str">
        <f t="shared" si="3"/>
        <v/>
      </c>
      <c r="D22" s="236" t="str">
        <f t="shared" si="4"/>
        <v/>
      </c>
      <c r="E22" s="236" t="str">
        <f t="shared" si="5"/>
        <v/>
      </c>
      <c r="F22" s="236" t="str">
        <f t="shared" si="6"/>
        <v/>
      </c>
      <c r="G22" s="236" t="str">
        <f t="shared" si="7"/>
        <v/>
      </c>
      <c r="H22" s="236" t="str">
        <f t="shared" si="8"/>
        <v/>
      </c>
      <c r="I22" s="236"/>
      <c r="J22" s="239"/>
      <c r="K22" s="249"/>
      <c r="L22" s="257" t="str">
        <f t="shared" si="0"/>
        <v/>
      </c>
      <c r="M22" s="327" t="str">
        <f t="shared" si="1"/>
        <v/>
      </c>
      <c r="N22" s="328"/>
      <c r="O22" s="246" t="str">
        <f t="shared" si="2"/>
        <v/>
      </c>
      <c r="P22" s="259" t="str">
        <f t="shared" si="9"/>
        <v/>
      </c>
      <c r="Q22" s="311"/>
      <c r="R22" s="312"/>
      <c r="S22" s="313"/>
      <c r="T22" s="308"/>
      <c r="U22" s="309"/>
      <c r="V22" s="310"/>
      <c r="W22" s="181"/>
      <c r="X22" s="176"/>
      <c r="Y22" s="173"/>
    </row>
    <row r="23" spans="2:25" s="140" customFormat="1" ht="20.100000000000001" customHeight="1">
      <c r="B23" s="223"/>
      <c r="C23" s="236" t="str">
        <f t="shared" si="3"/>
        <v/>
      </c>
      <c r="D23" s="236" t="str">
        <f t="shared" si="4"/>
        <v/>
      </c>
      <c r="E23" s="236" t="str">
        <f t="shared" si="5"/>
        <v/>
      </c>
      <c r="F23" s="236" t="str">
        <f t="shared" si="6"/>
        <v/>
      </c>
      <c r="G23" s="236" t="str">
        <f t="shared" si="7"/>
        <v/>
      </c>
      <c r="H23" s="236" t="str">
        <f t="shared" si="8"/>
        <v/>
      </c>
      <c r="I23" s="236"/>
      <c r="J23" s="239"/>
      <c r="K23" s="249"/>
      <c r="L23" s="257" t="str">
        <f t="shared" si="0"/>
        <v/>
      </c>
      <c r="M23" s="327" t="str">
        <f t="shared" si="1"/>
        <v/>
      </c>
      <c r="N23" s="328"/>
      <c r="O23" s="246" t="str">
        <f t="shared" si="2"/>
        <v/>
      </c>
      <c r="P23" s="259" t="str">
        <f t="shared" si="9"/>
        <v/>
      </c>
      <c r="Q23" s="311"/>
      <c r="R23" s="312"/>
      <c r="S23" s="313"/>
      <c r="T23" s="308"/>
      <c r="U23" s="309"/>
      <c r="V23" s="310"/>
      <c r="W23" s="181"/>
      <c r="X23" s="176"/>
      <c r="Y23" s="173"/>
    </row>
    <row r="24" spans="2:25" s="140" customFormat="1" ht="20.100000000000001" customHeight="1">
      <c r="B24" s="223"/>
      <c r="C24" s="236" t="str">
        <f t="shared" si="3"/>
        <v/>
      </c>
      <c r="D24" s="236" t="str">
        <f t="shared" si="4"/>
        <v/>
      </c>
      <c r="E24" s="236" t="str">
        <f t="shared" si="5"/>
        <v/>
      </c>
      <c r="F24" s="236" t="str">
        <f t="shared" si="6"/>
        <v/>
      </c>
      <c r="G24" s="236" t="str">
        <f t="shared" si="7"/>
        <v/>
      </c>
      <c r="H24" s="236" t="str">
        <f t="shared" si="8"/>
        <v/>
      </c>
      <c r="I24" s="236"/>
      <c r="J24" s="239"/>
      <c r="K24" s="249"/>
      <c r="L24" s="257" t="str">
        <f t="shared" si="0"/>
        <v/>
      </c>
      <c r="M24" s="327" t="str">
        <f t="shared" si="1"/>
        <v/>
      </c>
      <c r="N24" s="328"/>
      <c r="O24" s="246" t="str">
        <f t="shared" si="2"/>
        <v/>
      </c>
      <c r="P24" s="259" t="str">
        <f t="shared" si="9"/>
        <v/>
      </c>
      <c r="Q24" s="311"/>
      <c r="R24" s="312"/>
      <c r="S24" s="313"/>
      <c r="T24" s="308"/>
      <c r="U24" s="309"/>
      <c r="V24" s="310"/>
      <c r="W24" s="181"/>
      <c r="X24" s="176"/>
      <c r="Y24" s="173"/>
    </row>
    <row r="25" spans="2:25" s="140" customFormat="1" ht="20.100000000000001" customHeight="1">
      <c r="B25" s="223"/>
      <c r="C25" s="236" t="str">
        <f t="shared" si="3"/>
        <v/>
      </c>
      <c r="D25" s="236" t="str">
        <f t="shared" si="4"/>
        <v/>
      </c>
      <c r="E25" s="236" t="str">
        <f t="shared" si="5"/>
        <v/>
      </c>
      <c r="F25" s="236" t="str">
        <f t="shared" si="6"/>
        <v/>
      </c>
      <c r="G25" s="236" t="str">
        <f t="shared" si="7"/>
        <v/>
      </c>
      <c r="H25" s="236" t="str">
        <f t="shared" si="8"/>
        <v/>
      </c>
      <c r="I25" s="236"/>
      <c r="J25" s="239"/>
      <c r="K25" s="249"/>
      <c r="L25" s="257" t="str">
        <f t="shared" si="0"/>
        <v/>
      </c>
      <c r="M25" s="327" t="str">
        <f t="shared" si="1"/>
        <v/>
      </c>
      <c r="N25" s="328"/>
      <c r="O25" s="246" t="str">
        <f t="shared" si="2"/>
        <v/>
      </c>
      <c r="P25" s="259" t="str">
        <f t="shared" si="9"/>
        <v/>
      </c>
      <c r="Q25" s="311"/>
      <c r="R25" s="312"/>
      <c r="S25" s="313"/>
      <c r="T25" s="308"/>
      <c r="U25" s="309"/>
      <c r="V25" s="310"/>
      <c r="W25" s="181"/>
      <c r="X25" s="176"/>
      <c r="Y25" s="173"/>
    </row>
    <row r="26" spans="2:25" s="140" customFormat="1" ht="20.100000000000001" customHeight="1">
      <c r="B26" s="223"/>
      <c r="C26" s="236" t="str">
        <f t="shared" si="3"/>
        <v/>
      </c>
      <c r="D26" s="236" t="str">
        <f t="shared" si="4"/>
        <v/>
      </c>
      <c r="E26" s="236" t="str">
        <f t="shared" si="5"/>
        <v/>
      </c>
      <c r="F26" s="236" t="str">
        <f t="shared" si="6"/>
        <v/>
      </c>
      <c r="G26" s="236" t="str">
        <f t="shared" si="7"/>
        <v/>
      </c>
      <c r="H26" s="236" t="str">
        <f t="shared" si="8"/>
        <v/>
      </c>
      <c r="I26" s="236"/>
      <c r="J26" s="239"/>
      <c r="K26" s="249"/>
      <c r="L26" s="257" t="str">
        <f t="shared" si="0"/>
        <v/>
      </c>
      <c r="M26" s="327" t="str">
        <f t="shared" si="1"/>
        <v/>
      </c>
      <c r="N26" s="328"/>
      <c r="O26" s="246" t="str">
        <f t="shared" si="2"/>
        <v/>
      </c>
      <c r="P26" s="259" t="str">
        <f t="shared" si="9"/>
        <v/>
      </c>
      <c r="Q26" s="311"/>
      <c r="R26" s="312"/>
      <c r="S26" s="313"/>
      <c r="T26" s="308"/>
      <c r="U26" s="309"/>
      <c r="V26" s="310"/>
      <c r="W26" s="181"/>
      <c r="X26" s="176"/>
      <c r="Y26" s="173"/>
    </row>
    <row r="27" spans="2:25" s="140" customFormat="1" ht="20.100000000000001" customHeight="1">
      <c r="B27" s="223"/>
      <c r="C27" s="236" t="str">
        <f t="shared" si="3"/>
        <v/>
      </c>
      <c r="D27" s="236" t="str">
        <f t="shared" si="4"/>
        <v/>
      </c>
      <c r="E27" s="236" t="str">
        <f t="shared" si="5"/>
        <v/>
      </c>
      <c r="F27" s="236" t="str">
        <f t="shared" si="6"/>
        <v/>
      </c>
      <c r="G27" s="236" t="str">
        <f t="shared" si="7"/>
        <v/>
      </c>
      <c r="H27" s="236" t="str">
        <f t="shared" si="8"/>
        <v/>
      </c>
      <c r="I27" s="236"/>
      <c r="J27" s="239"/>
      <c r="K27" s="249"/>
      <c r="L27" s="257" t="str">
        <f t="shared" si="0"/>
        <v/>
      </c>
      <c r="M27" s="327" t="str">
        <f t="shared" si="1"/>
        <v/>
      </c>
      <c r="N27" s="328"/>
      <c r="O27" s="246" t="str">
        <f t="shared" si="2"/>
        <v/>
      </c>
      <c r="P27" s="259" t="str">
        <f t="shared" si="9"/>
        <v/>
      </c>
      <c r="Q27" s="311"/>
      <c r="R27" s="312"/>
      <c r="S27" s="313"/>
      <c r="T27" s="308"/>
      <c r="U27" s="309"/>
      <c r="V27" s="310"/>
      <c r="W27" s="181"/>
      <c r="X27" s="176"/>
      <c r="Y27" s="173"/>
    </row>
    <row r="28" spans="2:25" s="140" customFormat="1" ht="20.100000000000001" customHeight="1">
      <c r="B28" s="223"/>
      <c r="C28" s="236" t="str">
        <f t="shared" si="3"/>
        <v/>
      </c>
      <c r="D28" s="236" t="str">
        <f t="shared" si="4"/>
        <v/>
      </c>
      <c r="E28" s="236" t="str">
        <f t="shared" si="5"/>
        <v/>
      </c>
      <c r="F28" s="236" t="str">
        <f t="shared" si="6"/>
        <v/>
      </c>
      <c r="G28" s="236" t="str">
        <f t="shared" si="7"/>
        <v/>
      </c>
      <c r="H28" s="236" t="str">
        <f t="shared" si="8"/>
        <v/>
      </c>
      <c r="I28" s="236"/>
      <c r="J28" s="239"/>
      <c r="K28" s="249"/>
      <c r="L28" s="257" t="str">
        <f t="shared" si="0"/>
        <v/>
      </c>
      <c r="M28" s="327" t="str">
        <f t="shared" si="1"/>
        <v/>
      </c>
      <c r="N28" s="328"/>
      <c r="O28" s="246" t="str">
        <f t="shared" si="2"/>
        <v/>
      </c>
      <c r="P28" s="259" t="str">
        <f t="shared" si="9"/>
        <v/>
      </c>
      <c r="Q28" s="311"/>
      <c r="R28" s="312"/>
      <c r="S28" s="313"/>
      <c r="T28" s="308"/>
      <c r="U28" s="309"/>
      <c r="V28" s="310"/>
      <c r="W28" s="181"/>
      <c r="X28" s="176"/>
      <c r="Y28" s="173"/>
    </row>
    <row r="29" spans="2:25" s="140" customFormat="1" ht="20.100000000000001" customHeight="1" thickBot="1">
      <c r="B29" s="185"/>
      <c r="C29" s="244" t="str">
        <f t="shared" si="3"/>
        <v/>
      </c>
      <c r="D29" s="244" t="str">
        <f t="shared" si="4"/>
        <v/>
      </c>
      <c r="E29" s="244" t="str">
        <f t="shared" si="5"/>
        <v/>
      </c>
      <c r="F29" s="244" t="str">
        <f t="shared" si="6"/>
        <v/>
      </c>
      <c r="G29" s="244" t="str">
        <f t="shared" si="7"/>
        <v/>
      </c>
      <c r="H29" s="244" t="str">
        <f t="shared" si="8"/>
        <v/>
      </c>
      <c r="I29" s="244"/>
      <c r="J29" s="240"/>
      <c r="K29" s="250"/>
      <c r="L29" s="258" t="str">
        <f t="shared" si="0"/>
        <v/>
      </c>
      <c r="M29" s="332" t="str">
        <f t="shared" si="1"/>
        <v/>
      </c>
      <c r="N29" s="333"/>
      <c r="O29" s="247" t="str">
        <f t="shared" si="2"/>
        <v/>
      </c>
      <c r="P29" s="260" t="str">
        <f t="shared" si="9"/>
        <v/>
      </c>
      <c r="Q29" s="342"/>
      <c r="R29" s="343"/>
      <c r="S29" s="344"/>
      <c r="T29" s="316"/>
      <c r="U29" s="317"/>
      <c r="V29" s="318"/>
      <c r="W29" s="181"/>
      <c r="X29" s="176"/>
      <c r="Y29" s="173"/>
    </row>
    <row r="30" spans="2:25" s="140" customFormat="1" ht="13.5" customHeight="1">
      <c r="B30" s="183"/>
      <c r="C30" s="183"/>
      <c r="D30" s="183"/>
      <c r="E30" s="183"/>
      <c r="F30" s="183"/>
      <c r="G30" s="183"/>
      <c r="H30" s="183"/>
      <c r="I30" s="183"/>
      <c r="J30" s="183"/>
      <c r="K30" s="221"/>
      <c r="L30" s="221"/>
      <c r="M30" s="195"/>
      <c r="N30" s="195"/>
      <c r="O30" s="221"/>
      <c r="P30" s="221"/>
      <c r="Q30" s="221"/>
      <c r="R30" s="222"/>
      <c r="S30" s="222"/>
      <c r="T30" s="222"/>
      <c r="U30" s="218"/>
      <c r="V30" s="186"/>
      <c r="W30" s="181"/>
      <c r="X30" s="176"/>
      <c r="Y30" s="173"/>
    </row>
    <row r="31" spans="2:25" s="140" customFormat="1" ht="10.5" customHeight="1">
      <c r="B31" s="144"/>
      <c r="C31" s="144"/>
      <c r="D31" s="144"/>
      <c r="E31" s="144"/>
      <c r="F31" s="144"/>
      <c r="G31" s="144"/>
      <c r="H31" s="144"/>
      <c r="I31" s="144"/>
      <c r="J31" s="144"/>
      <c r="K31" s="145"/>
      <c r="L31" s="145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X31" s="176"/>
      <c r="Y31" s="173"/>
    </row>
    <row r="32" spans="2:25" s="140" customFormat="1" ht="15.75" customHeight="1" thickBot="1">
      <c r="B32" s="144"/>
      <c r="C32" s="144"/>
      <c r="D32" s="144"/>
      <c r="E32" s="144"/>
      <c r="F32" s="144"/>
      <c r="G32" s="144"/>
      <c r="H32" s="144"/>
      <c r="I32" s="144"/>
      <c r="J32" s="144"/>
      <c r="K32" s="145"/>
      <c r="L32" s="145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X32" s="176"/>
      <c r="Y32" s="173"/>
    </row>
    <row r="33" spans="2:25" customFormat="1" ht="20.100000000000001" customHeight="1" thickBot="1">
      <c r="B33" s="225"/>
      <c r="C33" s="335" t="s">
        <v>313</v>
      </c>
      <c r="D33" s="335"/>
      <c r="E33" s="335"/>
      <c r="F33" s="335"/>
      <c r="G33" s="335"/>
      <c r="H33" s="335"/>
      <c r="I33" s="335"/>
      <c r="J33" s="336"/>
      <c r="K33" s="234" t="s">
        <v>312</v>
      </c>
      <c r="L33" s="303" t="s">
        <v>314</v>
      </c>
      <c r="M33" s="304"/>
      <c r="N33" s="305"/>
      <c r="O33" s="303" t="s">
        <v>185</v>
      </c>
      <c r="P33" s="305"/>
      <c r="Q33" s="303" t="s">
        <v>186</v>
      </c>
      <c r="R33" s="304"/>
      <c r="S33" s="305"/>
      <c r="T33" s="329" t="s">
        <v>244</v>
      </c>
      <c r="U33" s="330"/>
      <c r="V33" s="331"/>
      <c r="X33" s="174"/>
      <c r="Y33" s="171"/>
    </row>
    <row r="34" spans="2:25" ht="20.100000000000001" customHeight="1">
      <c r="B34" s="184"/>
      <c r="C34" s="236" t="str">
        <f>IF($AE34=1,IF($Y34="","",$Y34),"")</f>
        <v/>
      </c>
      <c r="D34" s="236" t="str">
        <f>IF($AE34=2,IF($Y34="","",$Y34),"")</f>
        <v/>
      </c>
      <c r="E34" s="236" t="str">
        <f>IF($AE34=3,IF($Y34="","",$Y34),"")</f>
        <v/>
      </c>
      <c r="F34" s="236" t="str">
        <f>IF($AE34=4,IF($Y34="","",$Y34),"")</f>
        <v/>
      </c>
      <c r="G34" s="236" t="str">
        <f>IF($AE34=5,IF($Y34="","",$Y34),"")</f>
        <v/>
      </c>
      <c r="H34" s="236" t="str">
        <f>IF($AE34=6,IF($Y34="","",$Y34),"")</f>
        <v/>
      </c>
      <c r="I34" s="236"/>
      <c r="J34" s="236"/>
      <c r="K34" s="237"/>
      <c r="L34" s="245" t="str">
        <f t="shared" ref="L34:L58" si="10">+IF(AA34="","",IF(INT(AA34),INT(AA34),"0"))</f>
        <v/>
      </c>
      <c r="M34" s="319" t="str">
        <f t="shared" ref="M34:M58" si="11">+IF(AA34="","",IF(AA34-INT(AA34),AA34-INT(AA34),""))</f>
        <v/>
      </c>
      <c r="N34" s="320"/>
      <c r="O34" s="245" t="str">
        <f t="shared" ref="O34:O58" si="12">+IF(AC34="","",IF(INT(AC34),INT(AC34),"0"))</f>
        <v/>
      </c>
      <c r="P34" s="264" t="str">
        <f>+IF(AC34="","",IF(AC34-INT(AC34),AC34-INT(AC34),""))</f>
        <v/>
      </c>
      <c r="Q34" s="324"/>
      <c r="R34" s="325"/>
      <c r="S34" s="326"/>
      <c r="T34" s="321"/>
      <c r="U34" s="322"/>
      <c r="V34" s="323"/>
    </row>
    <row r="35" spans="2:25" s="140" customFormat="1" ht="20.100000000000001" customHeight="1">
      <c r="B35" s="184"/>
      <c r="C35" s="236" t="str">
        <f t="shared" ref="C35:C58" si="13">IF($AE35=1,IF($Y35="","",$Y35),"")</f>
        <v/>
      </c>
      <c r="D35" s="236" t="str">
        <f t="shared" ref="D35:D58" si="14">IF($AE35=2,IF($Y35="","",$Y35),"")</f>
        <v/>
      </c>
      <c r="E35" s="236" t="str">
        <f t="shared" ref="E35:E58" si="15">IF($AE35=3,IF($Y35="","",$Y35),"")</f>
        <v/>
      </c>
      <c r="F35" s="236" t="str">
        <f t="shared" ref="F35:F58" si="16">IF($AE35=4,IF($Y35="","",$Y35),"")</f>
        <v/>
      </c>
      <c r="G35" s="236" t="str">
        <f t="shared" ref="G35:G58" si="17">IF($AE35=5,IF($Y35="","",$Y35),"")</f>
        <v/>
      </c>
      <c r="H35" s="236" t="str">
        <f t="shared" ref="H35:H58" si="18">IF($AE35=6,IF($Y35="","",$Y35),"")</f>
        <v/>
      </c>
      <c r="I35" s="236"/>
      <c r="J35" s="236"/>
      <c r="K35" s="238"/>
      <c r="L35" s="246" t="str">
        <f t="shared" si="10"/>
        <v/>
      </c>
      <c r="M35" s="306" t="str">
        <f t="shared" si="11"/>
        <v/>
      </c>
      <c r="N35" s="307"/>
      <c r="O35" s="246" t="str">
        <f t="shared" si="12"/>
        <v/>
      </c>
      <c r="P35" s="262" t="str">
        <f t="shared" ref="P35:P58" si="19">+IF(AC35="","",IF(AC35-INT(AC35),AC35-INT(AC35),""))</f>
        <v/>
      </c>
      <c r="Q35" s="311"/>
      <c r="R35" s="312"/>
      <c r="S35" s="313"/>
      <c r="T35" s="308"/>
      <c r="U35" s="309"/>
      <c r="V35" s="310"/>
      <c r="X35" s="176"/>
      <c r="Y35" s="173"/>
    </row>
    <row r="36" spans="2:25" s="140" customFormat="1" ht="20.100000000000001" customHeight="1">
      <c r="B36" s="223"/>
      <c r="C36" s="236" t="str">
        <f t="shared" si="13"/>
        <v/>
      </c>
      <c r="D36" s="236" t="str">
        <f t="shared" si="14"/>
        <v/>
      </c>
      <c r="E36" s="236" t="str">
        <f t="shared" si="15"/>
        <v/>
      </c>
      <c r="F36" s="236" t="str">
        <f t="shared" si="16"/>
        <v/>
      </c>
      <c r="G36" s="236" t="str">
        <f t="shared" si="17"/>
        <v/>
      </c>
      <c r="H36" s="236" t="str">
        <f t="shared" si="18"/>
        <v/>
      </c>
      <c r="I36" s="236"/>
      <c r="J36" s="239"/>
      <c r="K36" s="238"/>
      <c r="L36" s="246" t="str">
        <f t="shared" si="10"/>
        <v/>
      </c>
      <c r="M36" s="306" t="str">
        <f t="shared" si="11"/>
        <v/>
      </c>
      <c r="N36" s="307"/>
      <c r="O36" s="246" t="str">
        <f t="shared" si="12"/>
        <v/>
      </c>
      <c r="P36" s="262" t="str">
        <f t="shared" si="19"/>
        <v/>
      </c>
      <c r="Q36" s="311"/>
      <c r="R36" s="312"/>
      <c r="S36" s="313"/>
      <c r="T36" s="308"/>
      <c r="U36" s="309"/>
      <c r="V36" s="310"/>
      <c r="X36" s="176"/>
      <c r="Y36" s="173"/>
    </row>
    <row r="37" spans="2:25" s="140" customFormat="1" ht="20.100000000000001" customHeight="1">
      <c r="B37" s="223"/>
      <c r="C37" s="236" t="str">
        <f t="shared" si="13"/>
        <v/>
      </c>
      <c r="D37" s="236" t="str">
        <f t="shared" si="14"/>
        <v/>
      </c>
      <c r="E37" s="236" t="str">
        <f t="shared" si="15"/>
        <v/>
      </c>
      <c r="F37" s="236" t="str">
        <f t="shared" si="16"/>
        <v/>
      </c>
      <c r="G37" s="236" t="str">
        <f t="shared" si="17"/>
        <v/>
      </c>
      <c r="H37" s="236" t="str">
        <f t="shared" si="18"/>
        <v/>
      </c>
      <c r="I37" s="236"/>
      <c r="J37" s="239"/>
      <c r="K37" s="238"/>
      <c r="L37" s="246" t="str">
        <f t="shared" si="10"/>
        <v/>
      </c>
      <c r="M37" s="306" t="str">
        <f t="shared" si="11"/>
        <v/>
      </c>
      <c r="N37" s="307"/>
      <c r="O37" s="246" t="str">
        <f t="shared" si="12"/>
        <v/>
      </c>
      <c r="P37" s="262" t="str">
        <f t="shared" si="19"/>
        <v/>
      </c>
      <c r="Q37" s="311"/>
      <c r="R37" s="312"/>
      <c r="S37" s="313"/>
      <c r="T37" s="308"/>
      <c r="U37" s="309"/>
      <c r="V37" s="310"/>
      <c r="X37" s="176"/>
      <c r="Y37" s="173"/>
    </row>
    <row r="38" spans="2:25" s="140" customFormat="1" ht="20.100000000000001" customHeight="1">
      <c r="B38" s="223"/>
      <c r="C38" s="236" t="str">
        <f t="shared" si="13"/>
        <v/>
      </c>
      <c r="D38" s="236" t="str">
        <f t="shared" si="14"/>
        <v/>
      </c>
      <c r="E38" s="236" t="str">
        <f t="shared" si="15"/>
        <v/>
      </c>
      <c r="F38" s="236" t="str">
        <f t="shared" si="16"/>
        <v/>
      </c>
      <c r="G38" s="236" t="str">
        <f t="shared" si="17"/>
        <v/>
      </c>
      <c r="H38" s="236" t="str">
        <f t="shared" si="18"/>
        <v/>
      </c>
      <c r="I38" s="236"/>
      <c r="J38" s="239"/>
      <c r="K38" s="238"/>
      <c r="L38" s="246" t="str">
        <f t="shared" si="10"/>
        <v/>
      </c>
      <c r="M38" s="306" t="str">
        <f t="shared" si="11"/>
        <v/>
      </c>
      <c r="N38" s="307"/>
      <c r="O38" s="246" t="str">
        <f t="shared" si="12"/>
        <v/>
      </c>
      <c r="P38" s="262" t="str">
        <f t="shared" si="19"/>
        <v/>
      </c>
      <c r="Q38" s="311"/>
      <c r="R38" s="312"/>
      <c r="S38" s="313"/>
      <c r="T38" s="308"/>
      <c r="U38" s="309"/>
      <c r="V38" s="310"/>
      <c r="X38" s="176"/>
      <c r="Y38" s="173"/>
    </row>
    <row r="39" spans="2:25" s="140" customFormat="1" ht="20.100000000000001" customHeight="1">
      <c r="B39" s="223"/>
      <c r="C39" s="236" t="str">
        <f t="shared" si="13"/>
        <v/>
      </c>
      <c r="D39" s="236" t="str">
        <f t="shared" si="14"/>
        <v/>
      </c>
      <c r="E39" s="236" t="str">
        <f t="shared" si="15"/>
        <v/>
      </c>
      <c r="F39" s="236" t="str">
        <f t="shared" si="16"/>
        <v/>
      </c>
      <c r="G39" s="236" t="str">
        <f t="shared" si="17"/>
        <v/>
      </c>
      <c r="H39" s="236" t="str">
        <f t="shared" si="18"/>
        <v/>
      </c>
      <c r="I39" s="236"/>
      <c r="J39" s="239"/>
      <c r="K39" s="238"/>
      <c r="L39" s="246" t="str">
        <f t="shared" si="10"/>
        <v/>
      </c>
      <c r="M39" s="306" t="str">
        <f t="shared" si="11"/>
        <v/>
      </c>
      <c r="N39" s="307"/>
      <c r="O39" s="246" t="str">
        <f t="shared" si="12"/>
        <v/>
      </c>
      <c r="P39" s="262" t="str">
        <f t="shared" si="19"/>
        <v/>
      </c>
      <c r="Q39" s="311"/>
      <c r="R39" s="312"/>
      <c r="S39" s="313"/>
      <c r="T39" s="308"/>
      <c r="U39" s="309"/>
      <c r="V39" s="310"/>
      <c r="X39" s="176"/>
      <c r="Y39" s="173"/>
    </row>
    <row r="40" spans="2:25" s="140" customFormat="1" ht="20.100000000000001" customHeight="1">
      <c r="B40" s="223"/>
      <c r="C40" s="236" t="str">
        <f t="shared" si="13"/>
        <v/>
      </c>
      <c r="D40" s="236" t="str">
        <f t="shared" si="14"/>
        <v/>
      </c>
      <c r="E40" s="236" t="str">
        <f t="shared" si="15"/>
        <v/>
      </c>
      <c r="F40" s="236" t="str">
        <f t="shared" si="16"/>
        <v/>
      </c>
      <c r="G40" s="236" t="str">
        <f t="shared" si="17"/>
        <v/>
      </c>
      <c r="H40" s="236" t="str">
        <f t="shared" si="18"/>
        <v/>
      </c>
      <c r="I40" s="236"/>
      <c r="J40" s="239"/>
      <c r="K40" s="238"/>
      <c r="L40" s="246" t="str">
        <f t="shared" si="10"/>
        <v/>
      </c>
      <c r="M40" s="306" t="str">
        <f t="shared" si="11"/>
        <v/>
      </c>
      <c r="N40" s="307"/>
      <c r="O40" s="246" t="str">
        <f t="shared" si="12"/>
        <v/>
      </c>
      <c r="P40" s="262" t="str">
        <f t="shared" si="19"/>
        <v/>
      </c>
      <c r="Q40" s="311"/>
      <c r="R40" s="312"/>
      <c r="S40" s="313"/>
      <c r="T40" s="308"/>
      <c r="U40" s="309"/>
      <c r="V40" s="310"/>
      <c r="X40" s="176"/>
      <c r="Y40" s="173"/>
    </row>
    <row r="41" spans="2:25" ht="20.100000000000001" customHeight="1">
      <c r="B41" s="184"/>
      <c r="C41" s="236" t="str">
        <f t="shared" si="13"/>
        <v/>
      </c>
      <c r="D41" s="236" t="str">
        <f t="shared" si="14"/>
        <v/>
      </c>
      <c r="E41" s="236" t="str">
        <f t="shared" si="15"/>
        <v/>
      </c>
      <c r="F41" s="236" t="str">
        <f t="shared" si="16"/>
        <v/>
      </c>
      <c r="G41" s="236" t="str">
        <f t="shared" si="17"/>
        <v/>
      </c>
      <c r="H41" s="236" t="str">
        <f t="shared" si="18"/>
        <v/>
      </c>
      <c r="I41" s="236"/>
      <c r="J41" s="236"/>
      <c r="K41" s="238"/>
      <c r="L41" s="246" t="str">
        <f t="shared" si="10"/>
        <v/>
      </c>
      <c r="M41" s="306" t="str">
        <f t="shared" si="11"/>
        <v/>
      </c>
      <c r="N41" s="307"/>
      <c r="O41" s="246" t="str">
        <f t="shared" si="12"/>
        <v/>
      </c>
      <c r="P41" s="262" t="str">
        <f t="shared" si="19"/>
        <v/>
      </c>
      <c r="Q41" s="311"/>
      <c r="R41" s="312"/>
      <c r="S41" s="313"/>
      <c r="T41" s="308"/>
      <c r="U41" s="309"/>
      <c r="V41" s="310"/>
    </row>
    <row r="42" spans="2:25" s="140" customFormat="1" ht="20.100000000000001" customHeight="1">
      <c r="B42" s="184"/>
      <c r="C42" s="236" t="str">
        <f t="shared" si="13"/>
        <v/>
      </c>
      <c r="D42" s="236" t="str">
        <f t="shared" si="14"/>
        <v/>
      </c>
      <c r="E42" s="236" t="str">
        <f t="shared" si="15"/>
        <v/>
      </c>
      <c r="F42" s="236" t="str">
        <f t="shared" si="16"/>
        <v/>
      </c>
      <c r="G42" s="236" t="str">
        <f t="shared" si="17"/>
        <v/>
      </c>
      <c r="H42" s="236" t="str">
        <f t="shared" si="18"/>
        <v/>
      </c>
      <c r="I42" s="236"/>
      <c r="J42" s="236"/>
      <c r="K42" s="238"/>
      <c r="L42" s="246" t="str">
        <f t="shared" si="10"/>
        <v/>
      </c>
      <c r="M42" s="306" t="str">
        <f t="shared" si="11"/>
        <v/>
      </c>
      <c r="N42" s="307"/>
      <c r="O42" s="246" t="str">
        <f t="shared" si="12"/>
        <v/>
      </c>
      <c r="P42" s="262" t="str">
        <f t="shared" si="19"/>
        <v/>
      </c>
      <c r="Q42" s="311"/>
      <c r="R42" s="312"/>
      <c r="S42" s="313"/>
      <c r="T42" s="308"/>
      <c r="U42" s="309"/>
      <c r="V42" s="310"/>
      <c r="X42" s="176"/>
      <c r="Y42" s="173"/>
    </row>
    <row r="43" spans="2:25" s="140" customFormat="1" ht="20.100000000000001" customHeight="1">
      <c r="B43" s="223"/>
      <c r="C43" s="236" t="str">
        <f t="shared" si="13"/>
        <v/>
      </c>
      <c r="D43" s="236" t="str">
        <f t="shared" si="14"/>
        <v/>
      </c>
      <c r="E43" s="236" t="str">
        <f t="shared" si="15"/>
        <v/>
      </c>
      <c r="F43" s="236" t="str">
        <f t="shared" si="16"/>
        <v/>
      </c>
      <c r="G43" s="236" t="str">
        <f t="shared" si="17"/>
        <v/>
      </c>
      <c r="H43" s="236" t="str">
        <f t="shared" si="18"/>
        <v/>
      </c>
      <c r="I43" s="236"/>
      <c r="J43" s="239"/>
      <c r="K43" s="238"/>
      <c r="L43" s="246" t="str">
        <f t="shared" si="10"/>
        <v/>
      </c>
      <c r="M43" s="306" t="str">
        <f t="shared" si="11"/>
        <v/>
      </c>
      <c r="N43" s="307"/>
      <c r="O43" s="246" t="str">
        <f t="shared" si="12"/>
        <v/>
      </c>
      <c r="P43" s="262" t="str">
        <f t="shared" si="19"/>
        <v/>
      </c>
      <c r="Q43" s="311"/>
      <c r="R43" s="312"/>
      <c r="S43" s="313"/>
      <c r="T43" s="308"/>
      <c r="U43" s="309"/>
      <c r="V43" s="310"/>
      <c r="X43" s="176"/>
      <c r="Y43" s="173"/>
    </row>
    <row r="44" spans="2:25" s="140" customFormat="1" ht="20.100000000000001" customHeight="1">
      <c r="B44" s="223"/>
      <c r="C44" s="236" t="str">
        <f t="shared" si="13"/>
        <v/>
      </c>
      <c r="D44" s="236" t="str">
        <f t="shared" si="14"/>
        <v/>
      </c>
      <c r="E44" s="236" t="str">
        <f t="shared" si="15"/>
        <v/>
      </c>
      <c r="F44" s="236" t="str">
        <f t="shared" si="16"/>
        <v/>
      </c>
      <c r="G44" s="236" t="str">
        <f t="shared" si="17"/>
        <v/>
      </c>
      <c r="H44" s="236" t="str">
        <f t="shared" si="18"/>
        <v/>
      </c>
      <c r="I44" s="236"/>
      <c r="J44" s="239"/>
      <c r="K44" s="238"/>
      <c r="L44" s="246" t="str">
        <f t="shared" si="10"/>
        <v/>
      </c>
      <c r="M44" s="306" t="str">
        <f t="shared" si="11"/>
        <v/>
      </c>
      <c r="N44" s="307"/>
      <c r="O44" s="246" t="str">
        <f t="shared" si="12"/>
        <v/>
      </c>
      <c r="P44" s="262" t="str">
        <f t="shared" si="19"/>
        <v/>
      </c>
      <c r="Q44" s="311"/>
      <c r="R44" s="312"/>
      <c r="S44" s="313"/>
      <c r="T44" s="308"/>
      <c r="U44" s="309"/>
      <c r="V44" s="310"/>
      <c r="X44" s="176"/>
      <c r="Y44" s="173"/>
    </row>
    <row r="45" spans="2:25" s="140" customFormat="1" ht="20.100000000000001" customHeight="1">
      <c r="B45" s="223"/>
      <c r="C45" s="236" t="str">
        <f t="shared" si="13"/>
        <v/>
      </c>
      <c r="D45" s="236" t="str">
        <f t="shared" si="14"/>
        <v/>
      </c>
      <c r="E45" s="236" t="str">
        <f t="shared" si="15"/>
        <v/>
      </c>
      <c r="F45" s="236" t="str">
        <f t="shared" si="16"/>
        <v/>
      </c>
      <c r="G45" s="236" t="str">
        <f t="shared" si="17"/>
        <v/>
      </c>
      <c r="H45" s="236" t="str">
        <f t="shared" si="18"/>
        <v/>
      </c>
      <c r="I45" s="236"/>
      <c r="J45" s="239"/>
      <c r="K45" s="238"/>
      <c r="L45" s="246" t="str">
        <f t="shared" si="10"/>
        <v/>
      </c>
      <c r="M45" s="306" t="str">
        <f t="shared" si="11"/>
        <v/>
      </c>
      <c r="N45" s="307"/>
      <c r="O45" s="246" t="str">
        <f t="shared" si="12"/>
        <v/>
      </c>
      <c r="P45" s="262" t="str">
        <f t="shared" si="19"/>
        <v/>
      </c>
      <c r="Q45" s="311"/>
      <c r="R45" s="312"/>
      <c r="S45" s="313"/>
      <c r="T45" s="308"/>
      <c r="U45" s="309"/>
      <c r="V45" s="310"/>
      <c r="X45" s="176"/>
      <c r="Y45" s="173"/>
    </row>
    <row r="46" spans="2:25" ht="20.100000000000001" customHeight="1">
      <c r="B46" s="184"/>
      <c r="C46" s="236" t="str">
        <f t="shared" si="13"/>
        <v/>
      </c>
      <c r="D46" s="236" t="str">
        <f t="shared" si="14"/>
        <v/>
      </c>
      <c r="E46" s="236" t="str">
        <f t="shared" si="15"/>
        <v/>
      </c>
      <c r="F46" s="236" t="str">
        <f t="shared" si="16"/>
        <v/>
      </c>
      <c r="G46" s="236" t="str">
        <f t="shared" si="17"/>
        <v/>
      </c>
      <c r="H46" s="236" t="str">
        <f t="shared" si="18"/>
        <v/>
      </c>
      <c r="I46" s="236"/>
      <c r="J46" s="236"/>
      <c r="K46" s="238"/>
      <c r="L46" s="246" t="str">
        <f t="shared" si="10"/>
        <v/>
      </c>
      <c r="M46" s="306" t="str">
        <f t="shared" si="11"/>
        <v/>
      </c>
      <c r="N46" s="307"/>
      <c r="O46" s="246" t="str">
        <f t="shared" si="12"/>
        <v/>
      </c>
      <c r="P46" s="262" t="str">
        <f t="shared" si="19"/>
        <v/>
      </c>
      <c r="Q46" s="311"/>
      <c r="R46" s="312"/>
      <c r="S46" s="313"/>
      <c r="T46" s="308"/>
      <c r="U46" s="309"/>
      <c r="V46" s="310"/>
    </row>
    <row r="47" spans="2:25" s="140" customFormat="1" ht="20.100000000000001" customHeight="1">
      <c r="B47" s="223"/>
      <c r="C47" s="236" t="str">
        <f t="shared" si="13"/>
        <v/>
      </c>
      <c r="D47" s="236" t="str">
        <f t="shared" si="14"/>
        <v/>
      </c>
      <c r="E47" s="236" t="str">
        <f t="shared" si="15"/>
        <v/>
      </c>
      <c r="F47" s="236" t="str">
        <f t="shared" si="16"/>
        <v/>
      </c>
      <c r="G47" s="236" t="str">
        <f t="shared" si="17"/>
        <v/>
      </c>
      <c r="H47" s="236" t="str">
        <f t="shared" si="18"/>
        <v/>
      </c>
      <c r="I47" s="236"/>
      <c r="J47" s="239"/>
      <c r="K47" s="238"/>
      <c r="L47" s="246" t="str">
        <f t="shared" si="10"/>
        <v/>
      </c>
      <c r="M47" s="306" t="str">
        <f t="shared" si="11"/>
        <v/>
      </c>
      <c r="N47" s="307"/>
      <c r="O47" s="246" t="str">
        <f t="shared" si="12"/>
        <v/>
      </c>
      <c r="P47" s="262" t="str">
        <f t="shared" si="19"/>
        <v/>
      </c>
      <c r="Q47" s="311"/>
      <c r="R47" s="312"/>
      <c r="S47" s="313"/>
      <c r="T47" s="308"/>
      <c r="U47" s="309"/>
      <c r="V47" s="310"/>
      <c r="X47" s="176"/>
      <c r="Y47" s="173"/>
    </row>
    <row r="48" spans="2:25" ht="20.100000000000001" customHeight="1">
      <c r="B48" s="184"/>
      <c r="C48" s="236" t="str">
        <f t="shared" si="13"/>
        <v/>
      </c>
      <c r="D48" s="236" t="str">
        <f t="shared" si="14"/>
        <v/>
      </c>
      <c r="E48" s="236" t="str">
        <f t="shared" si="15"/>
        <v/>
      </c>
      <c r="F48" s="236" t="str">
        <f t="shared" si="16"/>
        <v/>
      </c>
      <c r="G48" s="236" t="str">
        <f t="shared" si="17"/>
        <v/>
      </c>
      <c r="H48" s="236" t="str">
        <f t="shared" si="18"/>
        <v/>
      </c>
      <c r="I48" s="236"/>
      <c r="J48" s="236"/>
      <c r="K48" s="238"/>
      <c r="L48" s="246" t="str">
        <f t="shared" si="10"/>
        <v/>
      </c>
      <c r="M48" s="306" t="str">
        <f t="shared" si="11"/>
        <v/>
      </c>
      <c r="N48" s="307"/>
      <c r="O48" s="246" t="str">
        <f t="shared" si="12"/>
        <v/>
      </c>
      <c r="P48" s="262" t="str">
        <f t="shared" si="19"/>
        <v/>
      </c>
      <c r="Q48" s="311"/>
      <c r="R48" s="312"/>
      <c r="S48" s="313"/>
      <c r="T48" s="308"/>
      <c r="U48" s="309"/>
      <c r="V48" s="310"/>
    </row>
    <row r="49" spans="2:25" s="140" customFormat="1" ht="20.100000000000001" customHeight="1">
      <c r="B49" s="223"/>
      <c r="C49" s="236" t="str">
        <f t="shared" si="13"/>
        <v/>
      </c>
      <c r="D49" s="236" t="str">
        <f t="shared" si="14"/>
        <v/>
      </c>
      <c r="E49" s="236" t="str">
        <f t="shared" si="15"/>
        <v/>
      </c>
      <c r="F49" s="236" t="str">
        <f t="shared" si="16"/>
        <v/>
      </c>
      <c r="G49" s="236" t="str">
        <f t="shared" si="17"/>
        <v/>
      </c>
      <c r="H49" s="236" t="str">
        <f t="shared" si="18"/>
        <v/>
      </c>
      <c r="I49" s="236"/>
      <c r="J49" s="239"/>
      <c r="K49" s="238"/>
      <c r="L49" s="246" t="str">
        <f t="shared" si="10"/>
        <v/>
      </c>
      <c r="M49" s="306" t="str">
        <f t="shared" si="11"/>
        <v/>
      </c>
      <c r="N49" s="307"/>
      <c r="O49" s="246" t="str">
        <f t="shared" si="12"/>
        <v/>
      </c>
      <c r="P49" s="262" t="str">
        <f t="shared" si="19"/>
        <v/>
      </c>
      <c r="Q49" s="311"/>
      <c r="R49" s="312"/>
      <c r="S49" s="313"/>
      <c r="T49" s="308"/>
      <c r="U49" s="309"/>
      <c r="V49" s="310"/>
      <c r="X49" s="176"/>
      <c r="Y49" s="173"/>
    </row>
    <row r="50" spans="2:25" ht="20.100000000000001" customHeight="1">
      <c r="B50" s="184"/>
      <c r="C50" s="236" t="str">
        <f t="shared" si="13"/>
        <v/>
      </c>
      <c r="D50" s="236" t="str">
        <f t="shared" si="14"/>
        <v/>
      </c>
      <c r="E50" s="236" t="str">
        <f t="shared" si="15"/>
        <v/>
      </c>
      <c r="F50" s="236" t="str">
        <f t="shared" si="16"/>
        <v/>
      </c>
      <c r="G50" s="236" t="str">
        <f t="shared" si="17"/>
        <v/>
      </c>
      <c r="H50" s="236" t="str">
        <f t="shared" si="18"/>
        <v/>
      </c>
      <c r="I50" s="236"/>
      <c r="J50" s="236"/>
      <c r="K50" s="238"/>
      <c r="L50" s="246" t="str">
        <f t="shared" si="10"/>
        <v/>
      </c>
      <c r="M50" s="306" t="str">
        <f t="shared" si="11"/>
        <v/>
      </c>
      <c r="N50" s="307"/>
      <c r="O50" s="246" t="str">
        <f t="shared" si="12"/>
        <v/>
      </c>
      <c r="P50" s="262" t="str">
        <f t="shared" si="19"/>
        <v/>
      </c>
      <c r="Q50" s="311"/>
      <c r="R50" s="312"/>
      <c r="S50" s="313"/>
      <c r="T50" s="308"/>
      <c r="U50" s="309"/>
      <c r="V50" s="310"/>
    </row>
    <row r="51" spans="2:25" s="140" customFormat="1" ht="20.100000000000001" customHeight="1">
      <c r="B51" s="223"/>
      <c r="C51" s="236" t="str">
        <f t="shared" si="13"/>
        <v/>
      </c>
      <c r="D51" s="236" t="str">
        <f t="shared" si="14"/>
        <v/>
      </c>
      <c r="E51" s="236" t="str">
        <f t="shared" si="15"/>
        <v/>
      </c>
      <c r="F51" s="236" t="str">
        <f t="shared" si="16"/>
        <v/>
      </c>
      <c r="G51" s="236" t="str">
        <f t="shared" si="17"/>
        <v/>
      </c>
      <c r="H51" s="236" t="str">
        <f t="shared" si="18"/>
        <v/>
      </c>
      <c r="I51" s="236"/>
      <c r="J51" s="239"/>
      <c r="K51" s="238"/>
      <c r="L51" s="246" t="str">
        <f t="shared" si="10"/>
        <v/>
      </c>
      <c r="M51" s="306" t="str">
        <f t="shared" si="11"/>
        <v/>
      </c>
      <c r="N51" s="307"/>
      <c r="O51" s="246" t="str">
        <f t="shared" si="12"/>
        <v/>
      </c>
      <c r="P51" s="262" t="str">
        <f t="shared" si="19"/>
        <v/>
      </c>
      <c r="Q51" s="311"/>
      <c r="R51" s="312"/>
      <c r="S51" s="313"/>
      <c r="T51" s="308"/>
      <c r="U51" s="309"/>
      <c r="V51" s="310"/>
      <c r="X51" s="176"/>
      <c r="Y51" s="173"/>
    </row>
    <row r="52" spans="2:25" s="140" customFormat="1" ht="20.100000000000001" customHeight="1">
      <c r="B52" s="223"/>
      <c r="C52" s="236" t="str">
        <f t="shared" si="13"/>
        <v/>
      </c>
      <c r="D52" s="236" t="str">
        <f t="shared" si="14"/>
        <v/>
      </c>
      <c r="E52" s="236" t="str">
        <f t="shared" si="15"/>
        <v/>
      </c>
      <c r="F52" s="236" t="str">
        <f t="shared" si="16"/>
        <v/>
      </c>
      <c r="G52" s="236" t="str">
        <f t="shared" si="17"/>
        <v/>
      </c>
      <c r="H52" s="236" t="str">
        <f t="shared" si="18"/>
        <v/>
      </c>
      <c r="I52" s="236"/>
      <c r="J52" s="239"/>
      <c r="K52" s="238"/>
      <c r="L52" s="246" t="str">
        <f t="shared" si="10"/>
        <v/>
      </c>
      <c r="M52" s="306" t="str">
        <f t="shared" si="11"/>
        <v/>
      </c>
      <c r="N52" s="307"/>
      <c r="O52" s="246" t="str">
        <f t="shared" si="12"/>
        <v/>
      </c>
      <c r="P52" s="262" t="str">
        <f t="shared" si="19"/>
        <v/>
      </c>
      <c r="Q52" s="311"/>
      <c r="R52" s="312"/>
      <c r="S52" s="313"/>
      <c r="T52" s="308"/>
      <c r="U52" s="309"/>
      <c r="V52" s="310"/>
      <c r="X52" s="176"/>
      <c r="Y52" s="173"/>
    </row>
    <row r="53" spans="2:25" s="140" customFormat="1" ht="20.100000000000001" customHeight="1">
      <c r="B53" s="223"/>
      <c r="C53" s="236" t="str">
        <f t="shared" si="13"/>
        <v/>
      </c>
      <c r="D53" s="236" t="str">
        <f t="shared" si="14"/>
        <v/>
      </c>
      <c r="E53" s="236" t="str">
        <f t="shared" si="15"/>
        <v/>
      </c>
      <c r="F53" s="236" t="str">
        <f t="shared" si="16"/>
        <v/>
      </c>
      <c r="G53" s="236" t="str">
        <f t="shared" si="17"/>
        <v/>
      </c>
      <c r="H53" s="236" t="str">
        <f t="shared" si="18"/>
        <v/>
      </c>
      <c r="I53" s="236"/>
      <c r="J53" s="239"/>
      <c r="K53" s="238"/>
      <c r="L53" s="246" t="str">
        <f t="shared" si="10"/>
        <v/>
      </c>
      <c r="M53" s="306" t="str">
        <f t="shared" si="11"/>
        <v/>
      </c>
      <c r="N53" s="307"/>
      <c r="O53" s="246" t="str">
        <f t="shared" si="12"/>
        <v/>
      </c>
      <c r="P53" s="262" t="str">
        <f t="shared" si="19"/>
        <v/>
      </c>
      <c r="Q53" s="311"/>
      <c r="R53" s="312"/>
      <c r="S53" s="313"/>
      <c r="T53" s="308"/>
      <c r="U53" s="309"/>
      <c r="V53" s="310"/>
      <c r="X53" s="176"/>
      <c r="Y53" s="173"/>
    </row>
    <row r="54" spans="2:25" s="140" customFormat="1" ht="20.100000000000001" customHeight="1">
      <c r="B54" s="223"/>
      <c r="C54" s="236" t="str">
        <f t="shared" si="13"/>
        <v/>
      </c>
      <c r="D54" s="236" t="str">
        <f t="shared" si="14"/>
        <v/>
      </c>
      <c r="E54" s="236" t="str">
        <f t="shared" si="15"/>
        <v/>
      </c>
      <c r="F54" s="236" t="str">
        <f t="shared" si="16"/>
        <v/>
      </c>
      <c r="G54" s="236" t="str">
        <f t="shared" si="17"/>
        <v/>
      </c>
      <c r="H54" s="236" t="str">
        <f t="shared" si="18"/>
        <v/>
      </c>
      <c r="I54" s="236"/>
      <c r="J54" s="239"/>
      <c r="K54" s="238"/>
      <c r="L54" s="246" t="str">
        <f t="shared" si="10"/>
        <v/>
      </c>
      <c r="M54" s="306" t="str">
        <f t="shared" si="11"/>
        <v/>
      </c>
      <c r="N54" s="307"/>
      <c r="O54" s="246" t="str">
        <f t="shared" si="12"/>
        <v/>
      </c>
      <c r="P54" s="262" t="str">
        <f t="shared" si="19"/>
        <v/>
      </c>
      <c r="Q54" s="311"/>
      <c r="R54" s="312"/>
      <c r="S54" s="313"/>
      <c r="T54" s="308"/>
      <c r="U54" s="309"/>
      <c r="V54" s="310"/>
      <c r="X54" s="176"/>
      <c r="Y54" s="173"/>
    </row>
    <row r="55" spans="2:25" s="140" customFormat="1" ht="20.100000000000001" customHeight="1">
      <c r="B55" s="223"/>
      <c r="C55" s="236" t="str">
        <f t="shared" si="13"/>
        <v/>
      </c>
      <c r="D55" s="236" t="str">
        <f t="shared" si="14"/>
        <v/>
      </c>
      <c r="E55" s="236" t="str">
        <f t="shared" si="15"/>
        <v/>
      </c>
      <c r="F55" s="236" t="str">
        <f t="shared" si="16"/>
        <v/>
      </c>
      <c r="G55" s="236" t="str">
        <f t="shared" si="17"/>
        <v/>
      </c>
      <c r="H55" s="236" t="str">
        <f t="shared" si="18"/>
        <v/>
      </c>
      <c r="I55" s="236"/>
      <c r="J55" s="239"/>
      <c r="K55" s="238"/>
      <c r="L55" s="246" t="str">
        <f t="shared" si="10"/>
        <v/>
      </c>
      <c r="M55" s="306" t="str">
        <f t="shared" si="11"/>
        <v/>
      </c>
      <c r="N55" s="307"/>
      <c r="O55" s="246" t="str">
        <f t="shared" si="12"/>
        <v/>
      </c>
      <c r="P55" s="262" t="str">
        <f t="shared" si="19"/>
        <v/>
      </c>
      <c r="Q55" s="311"/>
      <c r="R55" s="312"/>
      <c r="S55" s="313"/>
      <c r="T55" s="308"/>
      <c r="U55" s="309"/>
      <c r="V55" s="310"/>
      <c r="X55" s="176"/>
      <c r="Y55" s="173"/>
    </row>
    <row r="56" spans="2:25" s="140" customFormat="1" ht="20.100000000000001" customHeight="1">
      <c r="B56" s="223"/>
      <c r="C56" s="236" t="str">
        <f t="shared" si="13"/>
        <v/>
      </c>
      <c r="D56" s="236" t="str">
        <f t="shared" si="14"/>
        <v/>
      </c>
      <c r="E56" s="236" t="str">
        <f t="shared" si="15"/>
        <v/>
      </c>
      <c r="F56" s="236" t="str">
        <f t="shared" si="16"/>
        <v/>
      </c>
      <c r="G56" s="236" t="str">
        <f t="shared" si="17"/>
        <v/>
      </c>
      <c r="H56" s="236" t="str">
        <f t="shared" si="18"/>
        <v/>
      </c>
      <c r="I56" s="236"/>
      <c r="J56" s="239"/>
      <c r="K56" s="238"/>
      <c r="L56" s="246" t="str">
        <f t="shared" si="10"/>
        <v/>
      </c>
      <c r="M56" s="306" t="str">
        <f t="shared" si="11"/>
        <v/>
      </c>
      <c r="N56" s="307"/>
      <c r="O56" s="246" t="str">
        <f t="shared" si="12"/>
        <v/>
      </c>
      <c r="P56" s="262" t="str">
        <f t="shared" si="19"/>
        <v/>
      </c>
      <c r="Q56" s="311"/>
      <c r="R56" s="312"/>
      <c r="S56" s="313"/>
      <c r="T56" s="308"/>
      <c r="U56" s="309"/>
      <c r="V56" s="310"/>
      <c r="X56" s="176"/>
      <c r="Y56" s="173"/>
    </row>
    <row r="57" spans="2:25" s="140" customFormat="1" ht="20.100000000000001" customHeight="1">
      <c r="B57" s="223"/>
      <c r="C57" s="236" t="str">
        <f t="shared" si="13"/>
        <v/>
      </c>
      <c r="D57" s="236" t="str">
        <f t="shared" si="14"/>
        <v/>
      </c>
      <c r="E57" s="236" t="str">
        <f t="shared" si="15"/>
        <v/>
      </c>
      <c r="F57" s="236" t="str">
        <f t="shared" si="16"/>
        <v/>
      </c>
      <c r="G57" s="236" t="str">
        <f t="shared" si="17"/>
        <v/>
      </c>
      <c r="H57" s="236" t="str">
        <f t="shared" si="18"/>
        <v/>
      </c>
      <c r="I57" s="236"/>
      <c r="J57" s="239"/>
      <c r="K57" s="238"/>
      <c r="L57" s="246" t="str">
        <f t="shared" si="10"/>
        <v/>
      </c>
      <c r="M57" s="306" t="str">
        <f t="shared" si="11"/>
        <v/>
      </c>
      <c r="N57" s="307"/>
      <c r="O57" s="246" t="str">
        <f t="shared" si="12"/>
        <v/>
      </c>
      <c r="P57" s="262" t="str">
        <f t="shared" si="19"/>
        <v/>
      </c>
      <c r="Q57" s="311"/>
      <c r="R57" s="312"/>
      <c r="S57" s="313"/>
      <c r="T57" s="308"/>
      <c r="U57" s="309"/>
      <c r="V57" s="310"/>
      <c r="X57" s="176"/>
      <c r="Y57" s="173"/>
    </row>
    <row r="58" spans="2:25" s="140" customFormat="1" ht="20.100000000000001" customHeight="1" thickBot="1">
      <c r="B58" s="185"/>
      <c r="C58" s="244" t="str">
        <f t="shared" si="13"/>
        <v/>
      </c>
      <c r="D58" s="244" t="str">
        <f t="shared" si="14"/>
        <v/>
      </c>
      <c r="E58" s="244" t="str">
        <f t="shared" si="15"/>
        <v/>
      </c>
      <c r="F58" s="244" t="str">
        <f t="shared" si="16"/>
        <v/>
      </c>
      <c r="G58" s="244" t="str">
        <f t="shared" si="17"/>
        <v/>
      </c>
      <c r="H58" s="244" t="str">
        <f t="shared" si="18"/>
        <v/>
      </c>
      <c r="I58" s="244"/>
      <c r="J58" s="240"/>
      <c r="K58" s="241"/>
      <c r="L58" s="247" t="str">
        <f t="shared" si="10"/>
        <v/>
      </c>
      <c r="M58" s="314" t="str">
        <f t="shared" si="11"/>
        <v/>
      </c>
      <c r="N58" s="315"/>
      <c r="O58" s="247" t="str">
        <f t="shared" si="12"/>
        <v/>
      </c>
      <c r="P58" s="263" t="str">
        <f t="shared" si="19"/>
        <v/>
      </c>
      <c r="Q58" s="342"/>
      <c r="R58" s="343"/>
      <c r="S58" s="344"/>
      <c r="T58" s="316"/>
      <c r="U58" s="317"/>
      <c r="V58" s="318"/>
      <c r="X58" s="176"/>
      <c r="Y58" s="173"/>
    </row>
    <row r="59" spans="2:25" s="140" customFormat="1" ht="16.5" customHeight="1">
      <c r="B59" s="144"/>
      <c r="C59" s="144"/>
      <c r="D59" s="144"/>
      <c r="E59" s="144"/>
      <c r="F59" s="144"/>
      <c r="G59" s="144"/>
      <c r="H59" s="144"/>
      <c r="I59" s="144"/>
      <c r="J59" s="144"/>
      <c r="K59" s="145"/>
      <c r="L59" s="145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X59" s="176"/>
      <c r="Y59" s="173"/>
    </row>
    <row r="60" spans="2:25" s="140" customFormat="1" ht="16.5" customHeight="1">
      <c r="B60" s="144"/>
      <c r="C60" s="144"/>
      <c r="D60" s="144"/>
      <c r="E60" s="144"/>
      <c r="F60" s="144"/>
      <c r="G60" s="144"/>
      <c r="H60" s="144"/>
      <c r="I60" s="144"/>
      <c r="J60" s="144"/>
      <c r="K60" s="145"/>
      <c r="L60" s="145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X60" s="176"/>
      <c r="Y60" s="173"/>
    </row>
  </sheetData>
  <mergeCells count="128">
    <mergeCell ref="Q25:S25"/>
    <mergeCell ref="Q26:S26"/>
    <mergeCell ref="Q55:S55"/>
    <mergeCell ref="Q56:S56"/>
    <mergeCell ref="Q57:S57"/>
    <mergeCell ref="Q58:S58"/>
    <mergeCell ref="Q19:S19"/>
    <mergeCell ref="Q20:S20"/>
    <mergeCell ref="Q21:S21"/>
    <mergeCell ref="Q22:S22"/>
    <mergeCell ref="Q29:S29"/>
    <mergeCell ref="Q23:S23"/>
    <mergeCell ref="Q43:S43"/>
    <mergeCell ref="Q44:S44"/>
    <mergeCell ref="Q51:S51"/>
    <mergeCell ref="Q52:S52"/>
    <mergeCell ref="Q53:S53"/>
    <mergeCell ref="Q54:S54"/>
    <mergeCell ref="Q37:S37"/>
    <mergeCell ref="Q38:S38"/>
    <mergeCell ref="Q39:S39"/>
    <mergeCell ref="Q40:S40"/>
    <mergeCell ref="Q41:S41"/>
    <mergeCell ref="Q42:S42"/>
    <mergeCell ref="C33:J33"/>
    <mergeCell ref="O9:P9"/>
    <mergeCell ref="O33:P33"/>
    <mergeCell ref="O5:P5"/>
    <mergeCell ref="O6:P6"/>
    <mergeCell ref="O7:P7"/>
    <mergeCell ref="O8:P8"/>
    <mergeCell ref="M23:N23"/>
    <mergeCell ref="M24:N24"/>
    <mergeCell ref="M25:N25"/>
    <mergeCell ref="T26:V26"/>
    <mergeCell ref="T17:V17"/>
    <mergeCell ref="T18:V18"/>
    <mergeCell ref="R16:V16"/>
    <mergeCell ref="C17:J17"/>
    <mergeCell ref="Q17:S17"/>
    <mergeCell ref="O17:P17"/>
    <mergeCell ref="M18:N18"/>
    <mergeCell ref="Q18:S18"/>
    <mergeCell ref="Q24:S24"/>
    <mergeCell ref="T20:V20"/>
    <mergeCell ref="T21:V21"/>
    <mergeCell ref="T22:V22"/>
    <mergeCell ref="T23:V23"/>
    <mergeCell ref="T24:V24"/>
    <mergeCell ref="T25:V25"/>
    <mergeCell ref="T29:V29"/>
    <mergeCell ref="T27:V27"/>
    <mergeCell ref="Q27:S27"/>
    <mergeCell ref="Q28:S28"/>
    <mergeCell ref="M26:N26"/>
    <mergeCell ref="M19:N19"/>
    <mergeCell ref="M20:N20"/>
    <mergeCell ref="M21:N21"/>
    <mergeCell ref="M22:N22"/>
    <mergeCell ref="T19:V19"/>
    <mergeCell ref="T38:V38"/>
    <mergeCell ref="Q34:S34"/>
    <mergeCell ref="Q35:S35"/>
    <mergeCell ref="Q36:S36"/>
    <mergeCell ref="M27:N27"/>
    <mergeCell ref="M28:N28"/>
    <mergeCell ref="Q33:S33"/>
    <mergeCell ref="T33:V33"/>
    <mergeCell ref="M29:N29"/>
    <mergeCell ref="T28:V28"/>
    <mergeCell ref="M42:N42"/>
    <mergeCell ref="T42:V42"/>
    <mergeCell ref="M43:N43"/>
    <mergeCell ref="T43:V43"/>
    <mergeCell ref="M34:N34"/>
    <mergeCell ref="T34:V34"/>
    <mergeCell ref="M41:N41"/>
    <mergeCell ref="T41:V41"/>
    <mergeCell ref="T37:V37"/>
    <mergeCell ref="M38:N38"/>
    <mergeCell ref="M54:N54"/>
    <mergeCell ref="T54:V54"/>
    <mergeCell ref="M44:N44"/>
    <mergeCell ref="T44:V44"/>
    <mergeCell ref="M52:N52"/>
    <mergeCell ref="T52:V52"/>
    <mergeCell ref="M45:N45"/>
    <mergeCell ref="T45:V45"/>
    <mergeCell ref="M46:N46"/>
    <mergeCell ref="Q45:S45"/>
    <mergeCell ref="M35:N35"/>
    <mergeCell ref="T35:V35"/>
    <mergeCell ref="M36:N36"/>
    <mergeCell ref="T36:V36"/>
    <mergeCell ref="M58:N58"/>
    <mergeCell ref="T58:V58"/>
    <mergeCell ref="M56:N56"/>
    <mergeCell ref="T56:V56"/>
    <mergeCell ref="M57:N57"/>
    <mergeCell ref="T57:V57"/>
    <mergeCell ref="M37:N37"/>
    <mergeCell ref="M55:N55"/>
    <mergeCell ref="T55:V55"/>
    <mergeCell ref="M53:N53"/>
    <mergeCell ref="T53:V53"/>
    <mergeCell ref="M39:N39"/>
    <mergeCell ref="T39:V39"/>
    <mergeCell ref="M40:N40"/>
    <mergeCell ref="T40:V40"/>
    <mergeCell ref="M48:N48"/>
    <mergeCell ref="T48:V48"/>
    <mergeCell ref="T46:V46"/>
    <mergeCell ref="T50:V50"/>
    <mergeCell ref="Q46:S46"/>
    <mergeCell ref="Q47:S47"/>
    <mergeCell ref="Q48:S48"/>
    <mergeCell ref="Q49:S49"/>
    <mergeCell ref="Q50:S50"/>
    <mergeCell ref="S3:T3"/>
    <mergeCell ref="L17:N17"/>
    <mergeCell ref="L33:N33"/>
    <mergeCell ref="M51:N51"/>
    <mergeCell ref="T51:V51"/>
    <mergeCell ref="M49:N49"/>
    <mergeCell ref="T49:V49"/>
    <mergeCell ref="M50:N50"/>
    <mergeCell ref="M47:N47"/>
    <mergeCell ref="T47:V47"/>
  </mergeCells>
  <phoneticPr fontId="2"/>
  <pageMargins left="0" right="0" top="0.59055118110236227" bottom="0" header="0.31496062992125984" footer="0"/>
  <pageSetup paperSize="9" orientation="landscape" r:id="rId1"/>
  <headerFooter alignWithMargins="0">
    <oddFooter>&amp;C&amp;P/&amp;N</oddFooter>
  </headerFooter>
  <rowBreaks count="1" manualBreakCount="1">
    <brk id="31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86"/>
  <sheetViews>
    <sheetView view="pageBreakPreview" topLeftCell="A22" zoomScale="75" zoomScaleNormal="100" zoomScaleSheetLayoutView="75" workbookViewId="0">
      <selection activeCell="B48" sqref="B48:C48"/>
    </sheetView>
  </sheetViews>
  <sheetFormatPr defaultRowHeight="14.25"/>
  <cols>
    <col min="1" max="1" width="3.75" style="112" customWidth="1"/>
    <col min="2" max="2" width="27.375" style="112" customWidth="1"/>
    <col min="3" max="3" width="25.25" style="112" customWidth="1"/>
    <col min="4" max="4" width="11.625" style="112" customWidth="1"/>
    <col min="5" max="5" width="5.875" style="112" customWidth="1"/>
    <col min="6" max="6" width="14.625" style="112" customWidth="1"/>
    <col min="7" max="7" width="13.375" style="112" customWidth="1"/>
    <col min="8" max="8" width="4.75" style="112" customWidth="1"/>
    <col min="9" max="9" width="18.625" style="112" customWidth="1"/>
    <col min="10" max="10" width="0" style="112" hidden="1" customWidth="1"/>
    <col min="11" max="11" width="13.25" style="112" customWidth="1"/>
    <col min="12" max="12" width="23.75" style="112" customWidth="1"/>
    <col min="13" max="13" width="3.625" style="112" customWidth="1"/>
    <col min="14" max="16384" width="9" style="112"/>
  </cols>
  <sheetData>
    <row r="1" spans="1:13" ht="15" customHeight="1" thickBot="1">
      <c r="A1" s="138"/>
      <c r="B1" s="113"/>
      <c r="C1" s="113"/>
      <c r="D1" s="141"/>
      <c r="E1" s="141"/>
      <c r="F1" s="141"/>
      <c r="G1" s="141"/>
      <c r="H1" s="141"/>
      <c r="I1" s="114"/>
      <c r="J1" s="114" t="s">
        <v>284</v>
      </c>
      <c r="K1" s="114"/>
      <c r="L1" s="115"/>
      <c r="M1" s="138"/>
    </row>
    <row r="2" spans="1:13" ht="15" customHeight="1">
      <c r="A2" s="138"/>
      <c r="B2" s="187" t="s">
        <v>289</v>
      </c>
      <c r="C2" s="359"/>
      <c r="D2" s="360"/>
      <c r="E2" s="360"/>
      <c r="F2" s="360"/>
      <c r="G2" s="360"/>
      <c r="H2" s="360"/>
      <c r="I2" s="360"/>
      <c r="J2" s="120" t="s">
        <v>285</v>
      </c>
      <c r="K2" s="121"/>
      <c r="L2" s="188"/>
      <c r="M2" s="138"/>
    </row>
    <row r="3" spans="1:13" ht="28.5" customHeight="1" thickBot="1">
      <c r="A3" s="138"/>
      <c r="B3" s="148" t="s">
        <v>290</v>
      </c>
      <c r="C3" s="357"/>
      <c r="D3" s="358"/>
      <c r="E3" s="358"/>
      <c r="F3" s="358"/>
      <c r="G3" s="358"/>
      <c r="H3" s="358"/>
      <c r="I3" s="358"/>
      <c r="J3" s="149" t="s">
        <v>286</v>
      </c>
      <c r="K3" s="150"/>
      <c r="L3" s="151"/>
      <c r="M3" s="138"/>
    </row>
    <row r="4" spans="1:13" ht="27" customHeight="1" thickBot="1">
      <c r="A4" s="138"/>
      <c r="B4" s="114"/>
      <c r="C4" s="114"/>
      <c r="D4" s="114"/>
      <c r="E4" s="114"/>
      <c r="F4" s="123"/>
      <c r="G4" s="124"/>
      <c r="H4" s="124"/>
      <c r="I4" s="114"/>
      <c r="J4" s="114" t="s">
        <v>287</v>
      </c>
      <c r="K4" s="122"/>
      <c r="L4" s="114"/>
      <c r="M4" s="138"/>
    </row>
    <row r="5" spans="1:13" ht="21.75" customHeight="1">
      <c r="A5" s="138"/>
      <c r="B5" s="364" t="s">
        <v>175</v>
      </c>
      <c r="C5" s="365"/>
      <c r="D5" s="355" t="s">
        <v>241</v>
      </c>
      <c r="E5" s="356"/>
      <c r="F5" s="153" t="s">
        <v>176</v>
      </c>
      <c r="G5" s="355" t="s">
        <v>177</v>
      </c>
      <c r="H5" s="356"/>
      <c r="I5" s="152" t="s">
        <v>155</v>
      </c>
      <c r="J5" s="152"/>
      <c r="K5" s="353" t="s">
        <v>178</v>
      </c>
      <c r="L5" s="354"/>
      <c r="M5" s="139"/>
    </row>
    <row r="6" spans="1:13" ht="15" customHeight="1">
      <c r="A6" s="138"/>
      <c r="B6" s="351"/>
      <c r="C6" s="361"/>
      <c r="D6" s="207" t="str">
        <f>+IF(O6="","",IF(INT(O6),INT(O6),"0"))</f>
        <v/>
      </c>
      <c r="E6" s="199" t="str">
        <f>+IF(O6="","",IF(O6-INT(O6),O6-INT(O6),""))</f>
        <v/>
      </c>
      <c r="F6" s="196"/>
      <c r="G6" s="211" t="str">
        <f t="shared" ref="G6:G11" si="0">+IF(OR(P6="",F6="式"),"",IF(INT(P6),INT(P6),"0"))</f>
        <v/>
      </c>
      <c r="H6" s="203" t="str">
        <f t="shared" ref="H6:H11" si="1">+IF(OR(P6="",F6="式"),"",IF(P6-INT(P6),P6-INT(P6),""))</f>
        <v/>
      </c>
      <c r="I6" s="167" t="str">
        <f>IF(O6="","",+INT(O6*P6))</f>
        <v/>
      </c>
      <c r="J6" s="215"/>
      <c r="K6" s="189"/>
      <c r="L6" s="161"/>
      <c r="M6" s="138"/>
    </row>
    <row r="7" spans="1:13" ht="15" customHeight="1">
      <c r="A7" s="138"/>
      <c r="B7" s="345"/>
      <c r="C7" s="362"/>
      <c r="D7" s="208" t="str">
        <f>+IF(O7="","",IF(INT(O7),INT(O7),"0"))</f>
        <v/>
      </c>
      <c r="E7" s="200" t="str">
        <f>+IF(O7="","",IF(O7-INT(O7),O7-INT(O7),""))</f>
        <v/>
      </c>
      <c r="F7" s="197"/>
      <c r="G7" s="212" t="str">
        <f t="shared" si="0"/>
        <v/>
      </c>
      <c r="H7" s="204" t="str">
        <f t="shared" si="1"/>
        <v/>
      </c>
      <c r="I7" s="168" t="str">
        <f t="shared" ref="I7:I41" si="2">IF(O7="","",+INT(O7*P7))</f>
        <v/>
      </c>
      <c r="J7" s="216"/>
      <c r="K7" s="190" t="s">
        <v>288</v>
      </c>
      <c r="L7" s="162"/>
      <c r="M7" s="138"/>
    </row>
    <row r="8" spans="1:13" ht="15" customHeight="1">
      <c r="A8" s="138"/>
      <c r="B8" s="349"/>
      <c r="C8" s="363"/>
      <c r="D8" s="209" t="str">
        <f>+IF(O8="","",IF(INT(O8),INT(O8),"0"))</f>
        <v/>
      </c>
      <c r="E8" s="201" t="str">
        <f>+IF(O8="","",IF(O8-INT(O8),O8-INT(O8),""))</f>
        <v/>
      </c>
      <c r="F8" s="198"/>
      <c r="G8" s="213" t="str">
        <f t="shared" si="0"/>
        <v/>
      </c>
      <c r="H8" s="205" t="str">
        <f t="shared" si="1"/>
        <v/>
      </c>
      <c r="I8" s="169" t="str">
        <f t="shared" si="2"/>
        <v/>
      </c>
      <c r="J8" s="217"/>
      <c r="K8" s="191" t="s">
        <v>288</v>
      </c>
      <c r="L8" s="192"/>
      <c r="M8" s="138"/>
    </row>
    <row r="9" spans="1:13" ht="15" customHeight="1">
      <c r="A9" s="138"/>
      <c r="B9" s="351"/>
      <c r="C9" s="352"/>
      <c r="D9" s="207" t="str">
        <f t="shared" ref="D9:D41" si="3">+IF(O9="","",IF(INT(O9),INT(O9),"0"))</f>
        <v/>
      </c>
      <c r="E9" s="199" t="str">
        <f t="shared" ref="E9:E41" si="4">+IF(O9="","",IF(O9-INT(O9),O9-INT(O9),""))</f>
        <v/>
      </c>
      <c r="F9" s="163"/>
      <c r="G9" s="211" t="str">
        <f t="shared" si="0"/>
        <v/>
      </c>
      <c r="H9" s="203" t="str">
        <f t="shared" si="1"/>
        <v/>
      </c>
      <c r="I9" s="167" t="str">
        <f t="shared" si="2"/>
        <v/>
      </c>
      <c r="J9" s="127"/>
      <c r="K9" s="189" t="s">
        <v>288</v>
      </c>
      <c r="L9" s="161"/>
      <c r="M9" s="138"/>
    </row>
    <row r="10" spans="1:13" ht="15" customHeight="1">
      <c r="A10" s="138"/>
      <c r="B10" s="345"/>
      <c r="C10" s="346"/>
      <c r="D10" s="208" t="str">
        <f t="shared" si="3"/>
        <v/>
      </c>
      <c r="E10" s="200" t="str">
        <f t="shared" si="4"/>
        <v/>
      </c>
      <c r="F10" s="164"/>
      <c r="G10" s="212" t="str">
        <f t="shared" si="0"/>
        <v/>
      </c>
      <c r="H10" s="204" t="str">
        <f t="shared" si="1"/>
        <v/>
      </c>
      <c r="I10" s="168" t="str">
        <f t="shared" si="2"/>
        <v/>
      </c>
      <c r="J10" s="147"/>
      <c r="K10" s="190" t="s">
        <v>288</v>
      </c>
      <c r="L10" s="162"/>
      <c r="M10" s="138"/>
    </row>
    <row r="11" spans="1:13" ht="15" customHeight="1">
      <c r="A11" s="138"/>
      <c r="B11" s="349"/>
      <c r="C11" s="350"/>
      <c r="D11" s="209" t="str">
        <f t="shared" si="3"/>
        <v/>
      </c>
      <c r="E11" s="201" t="str">
        <f t="shared" si="4"/>
        <v/>
      </c>
      <c r="F11" s="165"/>
      <c r="G11" s="213" t="str">
        <f t="shared" si="0"/>
        <v/>
      </c>
      <c r="H11" s="205" t="str">
        <f t="shared" si="1"/>
        <v/>
      </c>
      <c r="I11" s="169" t="str">
        <f t="shared" si="2"/>
        <v/>
      </c>
      <c r="J11" s="126"/>
      <c r="K11" s="191" t="s">
        <v>288</v>
      </c>
      <c r="L11" s="192"/>
      <c r="M11" s="138"/>
    </row>
    <row r="12" spans="1:13" ht="15" customHeight="1">
      <c r="A12" s="138"/>
      <c r="B12" s="351"/>
      <c r="C12" s="352"/>
      <c r="D12" s="207" t="str">
        <f t="shared" si="3"/>
        <v/>
      </c>
      <c r="E12" s="199" t="str">
        <f t="shared" si="4"/>
        <v/>
      </c>
      <c r="F12" s="163"/>
      <c r="G12" s="211" t="str">
        <f t="shared" ref="G12:G41" si="5">+IF(OR(P12="",F12="式"),"",IF(INT(P12),INT(P12),"0"))</f>
        <v/>
      </c>
      <c r="H12" s="203" t="str">
        <f t="shared" ref="H12:H41" si="6">+IF(OR(P12="",F12="式"),"",IF(P12-INT(P12),P12-INT(P12),""))</f>
        <v/>
      </c>
      <c r="I12" s="167" t="str">
        <f t="shared" si="2"/>
        <v/>
      </c>
      <c r="J12" s="127"/>
      <c r="K12" s="189"/>
      <c r="L12" s="161"/>
      <c r="M12" s="138"/>
    </row>
    <row r="13" spans="1:13" ht="15" customHeight="1">
      <c r="A13" s="138"/>
      <c r="B13" s="345"/>
      <c r="C13" s="346"/>
      <c r="D13" s="208" t="str">
        <f t="shared" si="3"/>
        <v/>
      </c>
      <c r="E13" s="200" t="str">
        <f t="shared" si="4"/>
        <v/>
      </c>
      <c r="F13" s="164"/>
      <c r="G13" s="212" t="str">
        <f t="shared" si="5"/>
        <v/>
      </c>
      <c r="H13" s="204" t="str">
        <f t="shared" si="6"/>
        <v/>
      </c>
      <c r="I13" s="168" t="str">
        <f t="shared" si="2"/>
        <v/>
      </c>
      <c r="J13" s="147"/>
      <c r="K13" s="190"/>
      <c r="L13" s="162"/>
      <c r="M13" s="138"/>
    </row>
    <row r="14" spans="1:13" ht="15" customHeight="1">
      <c r="A14" s="138"/>
      <c r="B14" s="349"/>
      <c r="C14" s="350"/>
      <c r="D14" s="209" t="str">
        <f t="shared" si="3"/>
        <v/>
      </c>
      <c r="E14" s="201" t="str">
        <f t="shared" si="4"/>
        <v/>
      </c>
      <c r="F14" s="165"/>
      <c r="G14" s="213" t="str">
        <f t="shared" si="5"/>
        <v/>
      </c>
      <c r="H14" s="205" t="str">
        <f t="shared" si="6"/>
        <v/>
      </c>
      <c r="I14" s="169" t="str">
        <f t="shared" si="2"/>
        <v/>
      </c>
      <c r="J14" s="126"/>
      <c r="K14" s="191"/>
      <c r="L14" s="192"/>
      <c r="M14" s="138"/>
    </row>
    <row r="15" spans="1:13" ht="15" customHeight="1">
      <c r="A15" s="138"/>
      <c r="B15" s="351"/>
      <c r="C15" s="352"/>
      <c r="D15" s="207" t="str">
        <f t="shared" si="3"/>
        <v/>
      </c>
      <c r="E15" s="199" t="str">
        <f t="shared" si="4"/>
        <v/>
      </c>
      <c r="F15" s="163"/>
      <c r="G15" s="211" t="str">
        <f t="shared" si="5"/>
        <v/>
      </c>
      <c r="H15" s="203" t="str">
        <f t="shared" si="6"/>
        <v/>
      </c>
      <c r="I15" s="167" t="str">
        <f t="shared" si="2"/>
        <v/>
      </c>
      <c r="J15" s="127"/>
      <c r="K15" s="189"/>
      <c r="L15" s="161"/>
      <c r="M15" s="138"/>
    </row>
    <row r="16" spans="1:13" ht="15" customHeight="1">
      <c r="A16" s="138"/>
      <c r="B16" s="345"/>
      <c r="C16" s="346"/>
      <c r="D16" s="208" t="str">
        <f t="shared" si="3"/>
        <v/>
      </c>
      <c r="E16" s="200" t="str">
        <f t="shared" si="4"/>
        <v/>
      </c>
      <c r="F16" s="164"/>
      <c r="G16" s="212" t="str">
        <f t="shared" si="5"/>
        <v/>
      </c>
      <c r="H16" s="204" t="str">
        <f t="shared" si="6"/>
        <v/>
      </c>
      <c r="I16" s="168" t="str">
        <f t="shared" si="2"/>
        <v/>
      </c>
      <c r="J16" s="147"/>
      <c r="K16" s="190"/>
      <c r="L16" s="162"/>
      <c r="M16" s="138"/>
    </row>
    <row r="17" spans="1:13" ht="15" customHeight="1">
      <c r="A17" s="138"/>
      <c r="B17" s="349"/>
      <c r="C17" s="350"/>
      <c r="D17" s="209" t="str">
        <f t="shared" si="3"/>
        <v/>
      </c>
      <c r="E17" s="201" t="str">
        <f t="shared" si="4"/>
        <v/>
      </c>
      <c r="F17" s="165"/>
      <c r="G17" s="213" t="str">
        <f t="shared" si="5"/>
        <v/>
      </c>
      <c r="H17" s="205" t="str">
        <f t="shared" si="6"/>
        <v/>
      </c>
      <c r="I17" s="169" t="str">
        <f t="shared" si="2"/>
        <v/>
      </c>
      <c r="J17" s="126"/>
      <c r="K17" s="191"/>
      <c r="L17" s="192"/>
      <c r="M17" s="138"/>
    </row>
    <row r="18" spans="1:13" ht="15" customHeight="1">
      <c r="A18" s="138"/>
      <c r="B18" s="351"/>
      <c r="C18" s="352"/>
      <c r="D18" s="207" t="str">
        <f t="shared" si="3"/>
        <v/>
      </c>
      <c r="E18" s="199" t="str">
        <f t="shared" si="4"/>
        <v/>
      </c>
      <c r="F18" s="163"/>
      <c r="G18" s="211" t="str">
        <f t="shared" si="5"/>
        <v/>
      </c>
      <c r="H18" s="203" t="str">
        <f t="shared" si="6"/>
        <v/>
      </c>
      <c r="I18" s="167" t="str">
        <f t="shared" si="2"/>
        <v/>
      </c>
      <c r="J18" s="127"/>
      <c r="K18" s="189"/>
      <c r="L18" s="161"/>
      <c r="M18" s="138"/>
    </row>
    <row r="19" spans="1:13" ht="15" customHeight="1">
      <c r="A19" s="138"/>
      <c r="B19" s="345"/>
      <c r="C19" s="346"/>
      <c r="D19" s="208" t="str">
        <f t="shared" si="3"/>
        <v/>
      </c>
      <c r="E19" s="200" t="str">
        <f t="shared" si="4"/>
        <v/>
      </c>
      <c r="F19" s="164"/>
      <c r="G19" s="212" t="str">
        <f t="shared" si="5"/>
        <v/>
      </c>
      <c r="H19" s="204" t="str">
        <f t="shared" si="6"/>
        <v/>
      </c>
      <c r="I19" s="168" t="str">
        <f t="shared" si="2"/>
        <v/>
      </c>
      <c r="J19" s="147"/>
      <c r="K19" s="190"/>
      <c r="L19" s="162"/>
      <c r="M19" s="138"/>
    </row>
    <row r="20" spans="1:13" ht="15" customHeight="1">
      <c r="A20" s="138"/>
      <c r="B20" s="349"/>
      <c r="C20" s="350"/>
      <c r="D20" s="209" t="str">
        <f t="shared" si="3"/>
        <v/>
      </c>
      <c r="E20" s="201" t="str">
        <f t="shared" si="4"/>
        <v/>
      </c>
      <c r="F20" s="165"/>
      <c r="G20" s="213" t="str">
        <f t="shared" si="5"/>
        <v/>
      </c>
      <c r="H20" s="205" t="str">
        <f t="shared" si="6"/>
        <v/>
      </c>
      <c r="I20" s="169" t="str">
        <f t="shared" si="2"/>
        <v/>
      </c>
      <c r="J20" s="126"/>
      <c r="K20" s="191"/>
      <c r="L20" s="192"/>
      <c r="M20" s="138"/>
    </row>
    <row r="21" spans="1:13" ht="15" customHeight="1">
      <c r="A21" s="138"/>
      <c r="B21" s="351"/>
      <c r="C21" s="352"/>
      <c r="D21" s="207" t="str">
        <f t="shared" si="3"/>
        <v/>
      </c>
      <c r="E21" s="199" t="str">
        <f t="shared" si="4"/>
        <v/>
      </c>
      <c r="F21" s="163"/>
      <c r="G21" s="211" t="str">
        <f t="shared" si="5"/>
        <v/>
      </c>
      <c r="H21" s="203" t="str">
        <f t="shared" si="6"/>
        <v/>
      </c>
      <c r="I21" s="167" t="str">
        <f t="shared" si="2"/>
        <v/>
      </c>
      <c r="J21" s="127"/>
      <c r="K21" s="189"/>
      <c r="L21" s="161"/>
      <c r="M21" s="138"/>
    </row>
    <row r="22" spans="1:13" ht="15" customHeight="1">
      <c r="A22" s="138"/>
      <c r="B22" s="345"/>
      <c r="C22" s="346"/>
      <c r="D22" s="208" t="str">
        <f t="shared" si="3"/>
        <v/>
      </c>
      <c r="E22" s="200" t="str">
        <f t="shared" si="4"/>
        <v/>
      </c>
      <c r="F22" s="164"/>
      <c r="G22" s="212" t="str">
        <f t="shared" si="5"/>
        <v/>
      </c>
      <c r="H22" s="204" t="str">
        <f t="shared" si="6"/>
        <v/>
      </c>
      <c r="I22" s="168" t="str">
        <f t="shared" si="2"/>
        <v/>
      </c>
      <c r="J22" s="147"/>
      <c r="K22" s="190"/>
      <c r="L22" s="162"/>
      <c r="M22" s="138"/>
    </row>
    <row r="23" spans="1:13" ht="15" customHeight="1">
      <c r="A23" s="138"/>
      <c r="B23" s="349"/>
      <c r="C23" s="350"/>
      <c r="D23" s="209" t="str">
        <f t="shared" si="3"/>
        <v/>
      </c>
      <c r="E23" s="201" t="str">
        <f t="shared" si="4"/>
        <v/>
      </c>
      <c r="F23" s="165"/>
      <c r="G23" s="213" t="str">
        <f t="shared" si="5"/>
        <v/>
      </c>
      <c r="H23" s="205" t="str">
        <f t="shared" si="6"/>
        <v/>
      </c>
      <c r="I23" s="169" t="str">
        <f t="shared" si="2"/>
        <v/>
      </c>
      <c r="J23" s="126"/>
      <c r="K23" s="191"/>
      <c r="L23" s="192"/>
      <c r="M23" s="138"/>
    </row>
    <row r="24" spans="1:13" ht="15" customHeight="1">
      <c r="A24" s="138"/>
      <c r="B24" s="351"/>
      <c r="C24" s="352"/>
      <c r="D24" s="207" t="str">
        <f t="shared" si="3"/>
        <v/>
      </c>
      <c r="E24" s="199" t="str">
        <f t="shared" si="4"/>
        <v/>
      </c>
      <c r="F24" s="163"/>
      <c r="G24" s="211" t="str">
        <f t="shared" si="5"/>
        <v/>
      </c>
      <c r="H24" s="203" t="str">
        <f t="shared" si="6"/>
        <v/>
      </c>
      <c r="I24" s="167" t="str">
        <f t="shared" si="2"/>
        <v/>
      </c>
      <c r="J24" s="127"/>
      <c r="K24" s="189"/>
      <c r="L24" s="161"/>
      <c r="M24" s="138"/>
    </row>
    <row r="25" spans="1:13" ht="15" customHeight="1">
      <c r="A25" s="138"/>
      <c r="B25" s="345"/>
      <c r="C25" s="346"/>
      <c r="D25" s="208" t="str">
        <f t="shared" si="3"/>
        <v/>
      </c>
      <c r="E25" s="200" t="str">
        <f t="shared" si="4"/>
        <v/>
      </c>
      <c r="F25" s="164"/>
      <c r="G25" s="212" t="str">
        <f t="shared" si="5"/>
        <v/>
      </c>
      <c r="H25" s="204" t="str">
        <f t="shared" si="6"/>
        <v/>
      </c>
      <c r="I25" s="168" t="str">
        <f t="shared" si="2"/>
        <v/>
      </c>
      <c r="J25" s="147"/>
      <c r="K25" s="190"/>
      <c r="L25" s="162"/>
      <c r="M25" s="138"/>
    </row>
    <row r="26" spans="1:13" ht="15" customHeight="1">
      <c r="A26" s="138"/>
      <c r="B26" s="349"/>
      <c r="C26" s="350"/>
      <c r="D26" s="209" t="str">
        <f t="shared" si="3"/>
        <v/>
      </c>
      <c r="E26" s="201" t="str">
        <f t="shared" si="4"/>
        <v/>
      </c>
      <c r="F26" s="165"/>
      <c r="G26" s="213" t="str">
        <f t="shared" si="5"/>
        <v/>
      </c>
      <c r="H26" s="205" t="str">
        <f t="shared" si="6"/>
        <v/>
      </c>
      <c r="I26" s="169" t="str">
        <f t="shared" si="2"/>
        <v/>
      </c>
      <c r="J26" s="126"/>
      <c r="K26" s="191"/>
      <c r="L26" s="192"/>
      <c r="M26" s="138"/>
    </row>
    <row r="27" spans="1:13" ht="15" customHeight="1">
      <c r="A27" s="138"/>
      <c r="B27" s="351"/>
      <c r="C27" s="352"/>
      <c r="D27" s="207" t="str">
        <f t="shared" si="3"/>
        <v/>
      </c>
      <c r="E27" s="199" t="str">
        <f t="shared" si="4"/>
        <v/>
      </c>
      <c r="F27" s="163"/>
      <c r="G27" s="211" t="str">
        <f t="shared" si="5"/>
        <v/>
      </c>
      <c r="H27" s="203" t="str">
        <f t="shared" si="6"/>
        <v/>
      </c>
      <c r="I27" s="167" t="str">
        <f t="shared" si="2"/>
        <v/>
      </c>
      <c r="J27" s="127"/>
      <c r="K27" s="189"/>
      <c r="L27" s="161"/>
      <c r="M27" s="138"/>
    </row>
    <row r="28" spans="1:13" ht="15" customHeight="1">
      <c r="A28" s="138"/>
      <c r="B28" s="345"/>
      <c r="C28" s="346"/>
      <c r="D28" s="208" t="str">
        <f t="shared" si="3"/>
        <v/>
      </c>
      <c r="E28" s="200" t="str">
        <f t="shared" si="4"/>
        <v/>
      </c>
      <c r="F28" s="164"/>
      <c r="G28" s="212" t="str">
        <f t="shared" si="5"/>
        <v/>
      </c>
      <c r="H28" s="204" t="str">
        <f t="shared" si="6"/>
        <v/>
      </c>
      <c r="I28" s="168" t="str">
        <f t="shared" si="2"/>
        <v/>
      </c>
      <c r="J28" s="147"/>
      <c r="K28" s="190"/>
      <c r="L28" s="162"/>
      <c r="M28" s="138"/>
    </row>
    <row r="29" spans="1:13" ht="15" customHeight="1">
      <c r="A29" s="138"/>
      <c r="B29" s="349"/>
      <c r="C29" s="350"/>
      <c r="D29" s="209" t="str">
        <f t="shared" si="3"/>
        <v/>
      </c>
      <c r="E29" s="201" t="str">
        <f t="shared" si="4"/>
        <v/>
      </c>
      <c r="F29" s="165"/>
      <c r="G29" s="213" t="str">
        <f t="shared" si="5"/>
        <v/>
      </c>
      <c r="H29" s="205" t="str">
        <f t="shared" si="6"/>
        <v/>
      </c>
      <c r="I29" s="169" t="str">
        <f t="shared" si="2"/>
        <v/>
      </c>
      <c r="J29" s="126"/>
      <c r="K29" s="191"/>
      <c r="L29" s="192"/>
      <c r="M29" s="138"/>
    </row>
    <row r="30" spans="1:13" ht="15" customHeight="1">
      <c r="A30" s="138"/>
      <c r="B30" s="351"/>
      <c r="C30" s="352"/>
      <c r="D30" s="207" t="str">
        <f t="shared" si="3"/>
        <v/>
      </c>
      <c r="E30" s="199" t="str">
        <f t="shared" si="4"/>
        <v/>
      </c>
      <c r="F30" s="163"/>
      <c r="G30" s="211" t="str">
        <f t="shared" si="5"/>
        <v/>
      </c>
      <c r="H30" s="203" t="str">
        <f t="shared" si="6"/>
        <v/>
      </c>
      <c r="I30" s="167" t="str">
        <f t="shared" si="2"/>
        <v/>
      </c>
      <c r="J30" s="127"/>
      <c r="K30" s="189"/>
      <c r="L30" s="161"/>
      <c r="M30" s="138"/>
    </row>
    <row r="31" spans="1:13" ht="15" customHeight="1">
      <c r="A31" s="138"/>
      <c r="B31" s="345"/>
      <c r="C31" s="346"/>
      <c r="D31" s="208" t="str">
        <f t="shared" si="3"/>
        <v/>
      </c>
      <c r="E31" s="200" t="str">
        <f t="shared" si="4"/>
        <v/>
      </c>
      <c r="F31" s="164"/>
      <c r="G31" s="212" t="str">
        <f t="shared" si="5"/>
        <v/>
      </c>
      <c r="H31" s="204" t="str">
        <f t="shared" si="6"/>
        <v/>
      </c>
      <c r="I31" s="168" t="str">
        <f t="shared" si="2"/>
        <v/>
      </c>
      <c r="J31" s="147"/>
      <c r="K31" s="190"/>
      <c r="L31" s="162"/>
      <c r="M31" s="138"/>
    </row>
    <row r="32" spans="1:13" ht="15" customHeight="1">
      <c r="A32" s="138"/>
      <c r="B32" s="349"/>
      <c r="C32" s="350"/>
      <c r="D32" s="209" t="str">
        <f t="shared" si="3"/>
        <v/>
      </c>
      <c r="E32" s="201" t="str">
        <f t="shared" si="4"/>
        <v/>
      </c>
      <c r="F32" s="165"/>
      <c r="G32" s="213" t="str">
        <f t="shared" si="5"/>
        <v/>
      </c>
      <c r="H32" s="205" t="str">
        <f t="shared" si="6"/>
        <v/>
      </c>
      <c r="I32" s="169" t="str">
        <f t="shared" si="2"/>
        <v/>
      </c>
      <c r="J32" s="126"/>
      <c r="K32" s="191"/>
      <c r="L32" s="192"/>
      <c r="M32" s="138"/>
    </row>
    <row r="33" spans="1:13" ht="15" customHeight="1">
      <c r="A33" s="138"/>
      <c r="B33" s="351"/>
      <c r="C33" s="352"/>
      <c r="D33" s="207" t="str">
        <f t="shared" si="3"/>
        <v/>
      </c>
      <c r="E33" s="199" t="str">
        <f t="shared" si="4"/>
        <v/>
      </c>
      <c r="F33" s="163"/>
      <c r="G33" s="211" t="str">
        <f t="shared" si="5"/>
        <v/>
      </c>
      <c r="H33" s="203" t="str">
        <f t="shared" si="6"/>
        <v/>
      </c>
      <c r="I33" s="167" t="str">
        <f t="shared" si="2"/>
        <v/>
      </c>
      <c r="J33" s="127"/>
      <c r="K33" s="189"/>
      <c r="L33" s="161"/>
      <c r="M33" s="138"/>
    </row>
    <row r="34" spans="1:13" ht="15" customHeight="1">
      <c r="A34" s="138"/>
      <c r="B34" s="345"/>
      <c r="C34" s="346"/>
      <c r="D34" s="208" t="str">
        <f t="shared" si="3"/>
        <v/>
      </c>
      <c r="E34" s="200" t="str">
        <f t="shared" si="4"/>
        <v/>
      </c>
      <c r="F34" s="164"/>
      <c r="G34" s="212" t="str">
        <f t="shared" si="5"/>
        <v/>
      </c>
      <c r="H34" s="204" t="str">
        <f t="shared" si="6"/>
        <v/>
      </c>
      <c r="I34" s="168" t="str">
        <f t="shared" si="2"/>
        <v/>
      </c>
      <c r="J34" s="147"/>
      <c r="K34" s="190"/>
      <c r="L34" s="162"/>
      <c r="M34" s="138"/>
    </row>
    <row r="35" spans="1:13" ht="15" customHeight="1">
      <c r="A35" s="138"/>
      <c r="B35" s="349"/>
      <c r="C35" s="350"/>
      <c r="D35" s="209" t="str">
        <f t="shared" si="3"/>
        <v/>
      </c>
      <c r="E35" s="201" t="str">
        <f t="shared" si="4"/>
        <v/>
      </c>
      <c r="F35" s="165"/>
      <c r="G35" s="213" t="str">
        <f t="shared" si="5"/>
        <v/>
      </c>
      <c r="H35" s="205" t="str">
        <f t="shared" si="6"/>
        <v/>
      </c>
      <c r="I35" s="169" t="str">
        <f t="shared" si="2"/>
        <v/>
      </c>
      <c r="J35" s="126"/>
      <c r="K35" s="191"/>
      <c r="L35" s="192"/>
      <c r="M35" s="138"/>
    </row>
    <row r="36" spans="1:13" ht="15" customHeight="1">
      <c r="A36" s="138"/>
      <c r="B36" s="351"/>
      <c r="C36" s="352"/>
      <c r="D36" s="207" t="str">
        <f t="shared" si="3"/>
        <v/>
      </c>
      <c r="E36" s="199" t="str">
        <f t="shared" si="4"/>
        <v/>
      </c>
      <c r="F36" s="163"/>
      <c r="G36" s="211" t="str">
        <f t="shared" si="5"/>
        <v/>
      </c>
      <c r="H36" s="203" t="str">
        <f t="shared" si="6"/>
        <v/>
      </c>
      <c r="I36" s="167" t="str">
        <f t="shared" si="2"/>
        <v/>
      </c>
      <c r="J36" s="127"/>
      <c r="K36" s="189"/>
      <c r="L36" s="161"/>
      <c r="M36" s="138"/>
    </row>
    <row r="37" spans="1:13" ht="15" customHeight="1">
      <c r="A37" s="138"/>
      <c r="B37" s="345"/>
      <c r="C37" s="346"/>
      <c r="D37" s="208" t="str">
        <f t="shared" si="3"/>
        <v/>
      </c>
      <c r="E37" s="200" t="str">
        <f t="shared" si="4"/>
        <v/>
      </c>
      <c r="F37" s="164"/>
      <c r="G37" s="212" t="str">
        <f t="shared" si="5"/>
        <v/>
      </c>
      <c r="H37" s="204" t="str">
        <f t="shared" si="6"/>
        <v/>
      </c>
      <c r="I37" s="168" t="str">
        <f t="shared" si="2"/>
        <v/>
      </c>
      <c r="J37" s="147"/>
      <c r="K37" s="190"/>
      <c r="L37" s="162"/>
      <c r="M37" s="138"/>
    </row>
    <row r="38" spans="1:13" ht="15" customHeight="1">
      <c r="A38" s="138"/>
      <c r="B38" s="349"/>
      <c r="C38" s="350"/>
      <c r="D38" s="209" t="str">
        <f t="shared" si="3"/>
        <v/>
      </c>
      <c r="E38" s="201" t="str">
        <f t="shared" si="4"/>
        <v/>
      </c>
      <c r="F38" s="165"/>
      <c r="G38" s="213" t="str">
        <f t="shared" si="5"/>
        <v/>
      </c>
      <c r="H38" s="205" t="str">
        <f t="shared" si="6"/>
        <v/>
      </c>
      <c r="I38" s="169" t="str">
        <f t="shared" si="2"/>
        <v/>
      </c>
      <c r="J38" s="126"/>
      <c r="K38" s="191"/>
      <c r="L38" s="192"/>
      <c r="M38" s="138"/>
    </row>
    <row r="39" spans="1:13" ht="15" customHeight="1">
      <c r="A39" s="138"/>
      <c r="B39" s="345"/>
      <c r="C39" s="346"/>
      <c r="D39" s="207" t="str">
        <f t="shared" si="3"/>
        <v/>
      </c>
      <c r="E39" s="199" t="str">
        <f t="shared" si="4"/>
        <v/>
      </c>
      <c r="F39" s="164"/>
      <c r="G39" s="211" t="str">
        <f t="shared" si="5"/>
        <v/>
      </c>
      <c r="H39" s="203" t="str">
        <f t="shared" si="6"/>
        <v/>
      </c>
      <c r="I39" s="167" t="str">
        <f t="shared" si="2"/>
        <v/>
      </c>
      <c r="J39" s="147"/>
      <c r="K39" s="190"/>
      <c r="L39" s="162"/>
      <c r="M39" s="138"/>
    </row>
    <row r="40" spans="1:13" ht="15" customHeight="1">
      <c r="A40" s="138"/>
      <c r="B40" s="345"/>
      <c r="C40" s="346"/>
      <c r="D40" s="208" t="str">
        <f t="shared" si="3"/>
        <v/>
      </c>
      <c r="E40" s="200" t="str">
        <f t="shared" si="4"/>
        <v/>
      </c>
      <c r="F40" s="164"/>
      <c r="G40" s="212" t="str">
        <f t="shared" si="5"/>
        <v/>
      </c>
      <c r="H40" s="204" t="str">
        <f t="shared" si="6"/>
        <v/>
      </c>
      <c r="I40" s="168" t="str">
        <f t="shared" si="2"/>
        <v/>
      </c>
      <c r="J40" s="147"/>
      <c r="K40" s="190"/>
      <c r="L40" s="162"/>
      <c r="M40" s="138"/>
    </row>
    <row r="41" spans="1:13" ht="15" customHeight="1" thickBot="1">
      <c r="B41" s="347"/>
      <c r="C41" s="348"/>
      <c r="D41" s="210" t="str">
        <f t="shared" si="3"/>
        <v/>
      </c>
      <c r="E41" s="202" t="str">
        <f t="shared" si="4"/>
        <v/>
      </c>
      <c r="F41" s="166"/>
      <c r="G41" s="214" t="str">
        <f t="shared" si="5"/>
        <v/>
      </c>
      <c r="H41" s="206" t="str">
        <f t="shared" si="6"/>
        <v/>
      </c>
      <c r="I41" s="170" t="str">
        <f t="shared" si="2"/>
        <v/>
      </c>
      <c r="J41" s="128"/>
      <c r="K41" s="193"/>
      <c r="L41" s="194"/>
    </row>
    <row r="42" spans="1:13" ht="12.75" customHeight="1"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</row>
    <row r="43" spans="1:13" ht="20.25" customHeight="1"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</row>
    <row r="44" spans="1:13" ht="12.95" customHeight="1" thickBot="1">
      <c r="A44" s="138"/>
      <c r="B44" s="113"/>
      <c r="C44" s="113"/>
      <c r="D44" s="141"/>
      <c r="E44" s="141"/>
      <c r="F44" s="141"/>
      <c r="G44" s="141"/>
      <c r="H44" s="141"/>
      <c r="I44" s="114"/>
      <c r="J44" s="114" t="s">
        <v>284</v>
      </c>
      <c r="K44" s="114"/>
      <c r="L44" s="115"/>
      <c r="M44" s="138"/>
    </row>
    <row r="45" spans="1:13" ht="15" customHeight="1">
      <c r="A45" s="138"/>
      <c r="B45" s="187" t="s">
        <v>242</v>
      </c>
      <c r="C45" s="359"/>
      <c r="D45" s="360"/>
      <c r="E45" s="360"/>
      <c r="F45" s="360"/>
      <c r="G45" s="360"/>
      <c r="H45" s="360"/>
      <c r="I45" s="360"/>
      <c r="J45" s="120" t="s">
        <v>285</v>
      </c>
      <c r="K45" s="121"/>
      <c r="L45" s="188"/>
      <c r="M45" s="138"/>
    </row>
    <row r="46" spans="1:13" ht="28.5" customHeight="1" thickBot="1">
      <c r="A46" s="138"/>
      <c r="B46" s="148" t="s">
        <v>291</v>
      </c>
      <c r="C46" s="357"/>
      <c r="D46" s="358"/>
      <c r="E46" s="358"/>
      <c r="F46" s="358"/>
      <c r="G46" s="358"/>
      <c r="H46" s="358"/>
      <c r="I46" s="358"/>
      <c r="J46" s="149" t="s">
        <v>286</v>
      </c>
      <c r="K46" s="150"/>
      <c r="L46" s="151"/>
      <c r="M46" s="138"/>
    </row>
    <row r="47" spans="1:13" ht="26.25" customHeight="1" thickBot="1">
      <c r="A47" s="138"/>
      <c r="B47" s="114"/>
      <c r="C47" s="114"/>
      <c r="D47" s="114"/>
      <c r="E47" s="114"/>
      <c r="F47" s="123"/>
      <c r="G47" s="124"/>
      <c r="H47" s="124"/>
      <c r="I47" s="114"/>
      <c r="J47" s="114" t="s">
        <v>287</v>
      </c>
      <c r="K47" s="122"/>
      <c r="L47" s="114"/>
      <c r="M47" s="138"/>
    </row>
    <row r="48" spans="1:13" ht="21.75" customHeight="1">
      <c r="A48" s="138"/>
      <c r="B48" s="364" t="s">
        <v>175</v>
      </c>
      <c r="C48" s="365"/>
      <c r="D48" s="366" t="s">
        <v>241</v>
      </c>
      <c r="E48" s="367"/>
      <c r="F48" s="153" t="s">
        <v>176</v>
      </c>
      <c r="G48" s="366" t="s">
        <v>177</v>
      </c>
      <c r="H48" s="367"/>
      <c r="I48" s="152" t="s">
        <v>155</v>
      </c>
      <c r="J48" s="152"/>
      <c r="K48" s="353" t="s">
        <v>178</v>
      </c>
      <c r="L48" s="354"/>
      <c r="M48" s="139"/>
    </row>
    <row r="49" spans="1:13" ht="15" customHeight="1">
      <c r="A49" s="138"/>
      <c r="B49" s="351"/>
      <c r="C49" s="352"/>
      <c r="D49" s="207" t="str">
        <f>+IF(O49="","",IF(INT(O49),INT(O49),"0"))</f>
        <v/>
      </c>
      <c r="E49" s="199" t="str">
        <f>+IF(O49="","",IF(O49-INT(O49),O49-INT(O49),""))</f>
        <v/>
      </c>
      <c r="F49" s="163"/>
      <c r="G49" s="211" t="str">
        <f>+IF(OR(P49="",F49="式"),"",IF(INT(P49),INT(P49),"0"))</f>
        <v/>
      </c>
      <c r="H49" s="203" t="str">
        <f>+IF(OR(P49="",F49="式"),"",IF(P49-INT(P49),P49-INT(P49),""))</f>
        <v/>
      </c>
      <c r="I49" s="167" t="str">
        <f>IF(O49="","",+INT(O49*P49))</f>
        <v/>
      </c>
      <c r="J49" s="215"/>
      <c r="K49" s="189"/>
      <c r="L49" s="161"/>
      <c r="M49" s="138"/>
    </row>
    <row r="50" spans="1:13" ht="15" customHeight="1">
      <c r="A50" s="138"/>
      <c r="B50" s="345"/>
      <c r="C50" s="346"/>
      <c r="D50" s="208" t="str">
        <f>+IF(O50="","",IF(INT(O50),INT(O50),"0"))</f>
        <v/>
      </c>
      <c r="E50" s="200" t="str">
        <f>+IF(O50="","",IF(O50-INT(O50),O50-INT(O50),""))</f>
        <v/>
      </c>
      <c r="F50" s="164"/>
      <c r="G50" s="212" t="str">
        <f>+IF(OR(P50="",F50="式"),"",IF(INT(P50),INT(P50),"0"))</f>
        <v/>
      </c>
      <c r="H50" s="204" t="str">
        <f>+IF(OR(P50="",F50="式"),"",IF(P50-INT(P50),P50-INT(P50),""))</f>
        <v/>
      </c>
      <c r="I50" s="168" t="str">
        <f t="shared" ref="I50:I84" si="7">IF(O50="","",+INT(O50*P50))</f>
        <v/>
      </c>
      <c r="J50" s="216"/>
      <c r="K50" s="190" t="s">
        <v>288</v>
      </c>
      <c r="L50" s="162"/>
      <c r="M50" s="138"/>
    </row>
    <row r="51" spans="1:13" ht="15" customHeight="1">
      <c r="A51" s="138"/>
      <c r="B51" s="349"/>
      <c r="C51" s="350"/>
      <c r="D51" s="209" t="str">
        <f>+IF(O51="","",IF(INT(O51),INT(O51),"0"))</f>
        <v/>
      </c>
      <c r="E51" s="201" t="str">
        <f>+IF(O51="","",IF(O51-INT(O51),O51-INT(O51),""))</f>
        <v/>
      </c>
      <c r="F51" s="165"/>
      <c r="G51" s="213" t="str">
        <f>+IF(OR(P51="",F51="式"),"",IF(INT(P51),INT(P51),"0"))</f>
        <v/>
      </c>
      <c r="H51" s="205" t="str">
        <f>+IF(OR(P51="",F51="式"),"",IF(P51-INT(P51),P51-INT(P51),""))</f>
        <v/>
      </c>
      <c r="I51" s="169" t="str">
        <f t="shared" si="7"/>
        <v/>
      </c>
      <c r="J51" s="217"/>
      <c r="K51" s="191" t="s">
        <v>288</v>
      </c>
      <c r="L51" s="192"/>
      <c r="M51" s="138"/>
    </row>
    <row r="52" spans="1:13" ht="15" customHeight="1">
      <c r="A52" s="138"/>
      <c r="B52" s="351"/>
      <c r="C52" s="352"/>
      <c r="D52" s="207" t="str">
        <f t="shared" ref="D52:D84" si="8">+IF(O52="","",IF(INT(O52),INT(O52),"0"))</f>
        <v/>
      </c>
      <c r="E52" s="199" t="str">
        <f t="shared" ref="E52:E84" si="9">+IF(O52="","",IF(O52-INT(O52),O52-INT(O52),""))</f>
        <v/>
      </c>
      <c r="F52" s="163"/>
      <c r="G52" s="211" t="str">
        <f t="shared" ref="G52:G84" si="10">+IF(OR(P52="",F52="式"),"",IF(INT(P52),INT(P52),"0"))</f>
        <v/>
      </c>
      <c r="H52" s="203" t="str">
        <f t="shared" ref="H52:H84" si="11">+IF(OR(P52="",F52="式"),"",IF(P52-INT(P52),P52-INT(P52),""))</f>
        <v/>
      </c>
      <c r="I52" s="167" t="str">
        <f t="shared" si="7"/>
        <v/>
      </c>
      <c r="J52" s="127"/>
      <c r="K52" s="189" t="s">
        <v>288</v>
      </c>
      <c r="L52" s="161"/>
      <c r="M52" s="138"/>
    </row>
    <row r="53" spans="1:13" ht="15" customHeight="1">
      <c r="A53" s="138"/>
      <c r="B53" s="345"/>
      <c r="C53" s="346"/>
      <c r="D53" s="208" t="str">
        <f t="shared" si="8"/>
        <v/>
      </c>
      <c r="E53" s="200" t="str">
        <f t="shared" si="9"/>
        <v/>
      </c>
      <c r="F53" s="164"/>
      <c r="G53" s="212" t="str">
        <f t="shared" si="10"/>
        <v/>
      </c>
      <c r="H53" s="204" t="str">
        <f t="shared" si="11"/>
        <v/>
      </c>
      <c r="I53" s="168" t="str">
        <f t="shared" si="7"/>
        <v/>
      </c>
      <c r="J53" s="147"/>
      <c r="K53" s="190" t="s">
        <v>288</v>
      </c>
      <c r="L53" s="162"/>
      <c r="M53" s="138"/>
    </row>
    <row r="54" spans="1:13" ht="15" customHeight="1">
      <c r="A54" s="138"/>
      <c r="B54" s="349"/>
      <c r="C54" s="350"/>
      <c r="D54" s="209" t="str">
        <f t="shared" si="8"/>
        <v/>
      </c>
      <c r="E54" s="201" t="str">
        <f t="shared" si="9"/>
        <v/>
      </c>
      <c r="F54" s="165"/>
      <c r="G54" s="213" t="str">
        <f t="shared" si="10"/>
        <v/>
      </c>
      <c r="H54" s="205" t="str">
        <f t="shared" si="11"/>
        <v/>
      </c>
      <c r="I54" s="169" t="str">
        <f t="shared" si="7"/>
        <v/>
      </c>
      <c r="J54" s="126"/>
      <c r="K54" s="191" t="s">
        <v>288</v>
      </c>
      <c r="L54" s="192"/>
      <c r="M54" s="138"/>
    </row>
    <row r="55" spans="1:13" ht="15" customHeight="1">
      <c r="A55" s="138"/>
      <c r="B55" s="351"/>
      <c r="C55" s="352"/>
      <c r="D55" s="207" t="str">
        <f t="shared" si="8"/>
        <v/>
      </c>
      <c r="E55" s="199" t="str">
        <f t="shared" si="9"/>
        <v/>
      </c>
      <c r="F55" s="163"/>
      <c r="G55" s="211" t="str">
        <f t="shared" si="10"/>
        <v/>
      </c>
      <c r="H55" s="203" t="str">
        <f t="shared" si="11"/>
        <v/>
      </c>
      <c r="I55" s="167" t="str">
        <f t="shared" si="7"/>
        <v/>
      </c>
      <c r="J55" s="127"/>
      <c r="K55" s="189"/>
      <c r="L55" s="161"/>
      <c r="M55" s="138"/>
    </row>
    <row r="56" spans="1:13" ht="15" customHeight="1">
      <c r="A56" s="138"/>
      <c r="B56" s="345"/>
      <c r="C56" s="346"/>
      <c r="D56" s="208" t="str">
        <f t="shared" si="8"/>
        <v/>
      </c>
      <c r="E56" s="200" t="str">
        <f t="shared" si="9"/>
        <v/>
      </c>
      <c r="F56" s="164"/>
      <c r="G56" s="212" t="str">
        <f t="shared" si="10"/>
        <v/>
      </c>
      <c r="H56" s="204" t="str">
        <f t="shared" si="11"/>
        <v/>
      </c>
      <c r="I56" s="168" t="str">
        <f t="shared" si="7"/>
        <v/>
      </c>
      <c r="J56" s="147"/>
      <c r="K56" s="190"/>
      <c r="L56" s="162"/>
      <c r="M56" s="138"/>
    </row>
    <row r="57" spans="1:13" ht="15" customHeight="1">
      <c r="A57" s="138"/>
      <c r="B57" s="349"/>
      <c r="C57" s="350"/>
      <c r="D57" s="209" t="str">
        <f t="shared" si="8"/>
        <v/>
      </c>
      <c r="E57" s="201" t="str">
        <f t="shared" si="9"/>
        <v/>
      </c>
      <c r="F57" s="165"/>
      <c r="G57" s="213" t="str">
        <f t="shared" si="10"/>
        <v/>
      </c>
      <c r="H57" s="205" t="str">
        <f t="shared" si="11"/>
        <v/>
      </c>
      <c r="I57" s="169" t="str">
        <f t="shared" si="7"/>
        <v/>
      </c>
      <c r="J57" s="126"/>
      <c r="K57" s="191"/>
      <c r="L57" s="192"/>
      <c r="M57" s="138"/>
    </row>
    <row r="58" spans="1:13" ht="15" customHeight="1">
      <c r="A58" s="138"/>
      <c r="B58" s="351"/>
      <c r="C58" s="352"/>
      <c r="D58" s="207" t="str">
        <f t="shared" si="8"/>
        <v/>
      </c>
      <c r="E58" s="199" t="str">
        <f t="shared" si="9"/>
        <v/>
      </c>
      <c r="F58" s="163"/>
      <c r="G58" s="211" t="str">
        <f t="shared" si="10"/>
        <v/>
      </c>
      <c r="H58" s="203" t="str">
        <f t="shared" si="11"/>
        <v/>
      </c>
      <c r="I58" s="167" t="str">
        <f t="shared" si="7"/>
        <v/>
      </c>
      <c r="J58" s="127"/>
      <c r="K58" s="189"/>
      <c r="L58" s="161"/>
      <c r="M58" s="138"/>
    </row>
    <row r="59" spans="1:13" ht="15" customHeight="1">
      <c r="A59" s="138"/>
      <c r="B59" s="345"/>
      <c r="C59" s="346"/>
      <c r="D59" s="208" t="str">
        <f t="shared" si="8"/>
        <v/>
      </c>
      <c r="E59" s="200" t="str">
        <f t="shared" si="9"/>
        <v/>
      </c>
      <c r="F59" s="164"/>
      <c r="G59" s="212" t="str">
        <f t="shared" si="10"/>
        <v/>
      </c>
      <c r="H59" s="204" t="str">
        <f t="shared" si="11"/>
        <v/>
      </c>
      <c r="I59" s="168" t="str">
        <f t="shared" si="7"/>
        <v/>
      </c>
      <c r="J59" s="147"/>
      <c r="K59" s="190"/>
      <c r="L59" s="162"/>
      <c r="M59" s="138"/>
    </row>
    <row r="60" spans="1:13" ht="15" customHeight="1">
      <c r="A60" s="138"/>
      <c r="B60" s="349"/>
      <c r="C60" s="350"/>
      <c r="D60" s="209" t="str">
        <f t="shared" si="8"/>
        <v/>
      </c>
      <c r="E60" s="201" t="str">
        <f t="shared" si="9"/>
        <v/>
      </c>
      <c r="F60" s="165"/>
      <c r="G60" s="213" t="str">
        <f t="shared" si="10"/>
        <v/>
      </c>
      <c r="H60" s="205" t="str">
        <f t="shared" si="11"/>
        <v/>
      </c>
      <c r="I60" s="169" t="str">
        <f t="shared" si="7"/>
        <v/>
      </c>
      <c r="J60" s="126"/>
      <c r="K60" s="191"/>
      <c r="L60" s="192"/>
      <c r="M60" s="138"/>
    </row>
    <row r="61" spans="1:13" ht="15" customHeight="1">
      <c r="A61" s="138"/>
      <c r="B61" s="351"/>
      <c r="C61" s="352"/>
      <c r="D61" s="207" t="str">
        <f t="shared" si="8"/>
        <v/>
      </c>
      <c r="E61" s="199" t="str">
        <f t="shared" si="9"/>
        <v/>
      </c>
      <c r="F61" s="163"/>
      <c r="G61" s="211" t="str">
        <f t="shared" si="10"/>
        <v/>
      </c>
      <c r="H61" s="203" t="str">
        <f t="shared" si="11"/>
        <v/>
      </c>
      <c r="I61" s="167" t="str">
        <f t="shared" si="7"/>
        <v/>
      </c>
      <c r="J61" s="127"/>
      <c r="K61" s="189"/>
      <c r="L61" s="161"/>
      <c r="M61" s="138"/>
    </row>
    <row r="62" spans="1:13" ht="15" customHeight="1">
      <c r="A62" s="138"/>
      <c r="B62" s="345"/>
      <c r="C62" s="346"/>
      <c r="D62" s="208" t="str">
        <f t="shared" si="8"/>
        <v/>
      </c>
      <c r="E62" s="200" t="str">
        <f t="shared" si="9"/>
        <v/>
      </c>
      <c r="F62" s="164"/>
      <c r="G62" s="212" t="str">
        <f t="shared" si="10"/>
        <v/>
      </c>
      <c r="H62" s="204" t="str">
        <f t="shared" si="11"/>
        <v/>
      </c>
      <c r="I62" s="168" t="str">
        <f t="shared" si="7"/>
        <v/>
      </c>
      <c r="J62" s="147"/>
      <c r="K62" s="190"/>
      <c r="L62" s="162"/>
      <c r="M62" s="138"/>
    </row>
    <row r="63" spans="1:13" ht="15" customHeight="1">
      <c r="A63" s="138"/>
      <c r="B63" s="349"/>
      <c r="C63" s="350"/>
      <c r="D63" s="209" t="str">
        <f t="shared" si="8"/>
        <v/>
      </c>
      <c r="E63" s="201" t="str">
        <f t="shared" si="9"/>
        <v/>
      </c>
      <c r="F63" s="165"/>
      <c r="G63" s="213" t="str">
        <f t="shared" si="10"/>
        <v/>
      </c>
      <c r="H63" s="205" t="str">
        <f t="shared" si="11"/>
        <v/>
      </c>
      <c r="I63" s="169" t="str">
        <f t="shared" si="7"/>
        <v/>
      </c>
      <c r="J63" s="126"/>
      <c r="K63" s="191"/>
      <c r="L63" s="192"/>
      <c r="M63" s="138"/>
    </row>
    <row r="64" spans="1:13" ht="15" customHeight="1">
      <c r="A64" s="138"/>
      <c r="B64" s="351"/>
      <c r="C64" s="352"/>
      <c r="D64" s="207" t="str">
        <f t="shared" si="8"/>
        <v/>
      </c>
      <c r="E64" s="199" t="str">
        <f t="shared" si="9"/>
        <v/>
      </c>
      <c r="F64" s="163"/>
      <c r="G64" s="211" t="str">
        <f t="shared" si="10"/>
        <v/>
      </c>
      <c r="H64" s="203" t="str">
        <f t="shared" si="11"/>
        <v/>
      </c>
      <c r="I64" s="167" t="str">
        <f t="shared" si="7"/>
        <v/>
      </c>
      <c r="J64" s="127"/>
      <c r="K64" s="189"/>
      <c r="L64" s="161"/>
      <c r="M64" s="138"/>
    </row>
    <row r="65" spans="1:13" ht="15" customHeight="1">
      <c r="A65" s="138"/>
      <c r="B65" s="345"/>
      <c r="C65" s="346"/>
      <c r="D65" s="208" t="str">
        <f t="shared" si="8"/>
        <v/>
      </c>
      <c r="E65" s="200" t="str">
        <f t="shared" si="9"/>
        <v/>
      </c>
      <c r="F65" s="164"/>
      <c r="G65" s="212" t="str">
        <f t="shared" si="10"/>
        <v/>
      </c>
      <c r="H65" s="204" t="str">
        <f t="shared" si="11"/>
        <v/>
      </c>
      <c r="I65" s="168" t="str">
        <f t="shared" si="7"/>
        <v/>
      </c>
      <c r="J65" s="147"/>
      <c r="K65" s="190"/>
      <c r="L65" s="162"/>
      <c r="M65" s="138"/>
    </row>
    <row r="66" spans="1:13" ht="15" customHeight="1">
      <c r="A66" s="138"/>
      <c r="B66" s="349"/>
      <c r="C66" s="350"/>
      <c r="D66" s="209" t="str">
        <f t="shared" si="8"/>
        <v/>
      </c>
      <c r="E66" s="201" t="str">
        <f t="shared" si="9"/>
        <v/>
      </c>
      <c r="F66" s="165"/>
      <c r="G66" s="213" t="str">
        <f t="shared" si="10"/>
        <v/>
      </c>
      <c r="H66" s="205" t="str">
        <f t="shared" si="11"/>
        <v/>
      </c>
      <c r="I66" s="169" t="str">
        <f t="shared" si="7"/>
        <v/>
      </c>
      <c r="J66" s="126"/>
      <c r="K66" s="191"/>
      <c r="L66" s="192"/>
      <c r="M66" s="138"/>
    </row>
    <row r="67" spans="1:13" ht="15" customHeight="1">
      <c r="A67" s="138"/>
      <c r="B67" s="351"/>
      <c r="C67" s="352"/>
      <c r="D67" s="207" t="str">
        <f t="shared" si="8"/>
        <v/>
      </c>
      <c r="E67" s="199" t="str">
        <f t="shared" si="9"/>
        <v/>
      </c>
      <c r="F67" s="163"/>
      <c r="G67" s="211" t="str">
        <f t="shared" si="10"/>
        <v/>
      </c>
      <c r="H67" s="203" t="str">
        <f t="shared" si="11"/>
        <v/>
      </c>
      <c r="I67" s="167" t="str">
        <f t="shared" si="7"/>
        <v/>
      </c>
      <c r="J67" s="127"/>
      <c r="K67" s="189"/>
      <c r="L67" s="161"/>
      <c r="M67" s="138"/>
    </row>
    <row r="68" spans="1:13" ht="15" customHeight="1">
      <c r="A68" s="138"/>
      <c r="B68" s="345"/>
      <c r="C68" s="346"/>
      <c r="D68" s="208" t="str">
        <f t="shared" si="8"/>
        <v/>
      </c>
      <c r="E68" s="200" t="str">
        <f t="shared" si="9"/>
        <v/>
      </c>
      <c r="F68" s="164"/>
      <c r="G68" s="212" t="str">
        <f t="shared" si="10"/>
        <v/>
      </c>
      <c r="H68" s="204" t="str">
        <f t="shared" si="11"/>
        <v/>
      </c>
      <c r="I68" s="168" t="str">
        <f t="shared" si="7"/>
        <v/>
      </c>
      <c r="J68" s="147"/>
      <c r="K68" s="190"/>
      <c r="L68" s="162"/>
      <c r="M68" s="138"/>
    </row>
    <row r="69" spans="1:13" ht="15" customHeight="1">
      <c r="A69" s="138"/>
      <c r="B69" s="349"/>
      <c r="C69" s="350"/>
      <c r="D69" s="209" t="str">
        <f t="shared" si="8"/>
        <v/>
      </c>
      <c r="E69" s="201" t="str">
        <f t="shared" si="9"/>
        <v/>
      </c>
      <c r="F69" s="165"/>
      <c r="G69" s="213" t="str">
        <f t="shared" si="10"/>
        <v/>
      </c>
      <c r="H69" s="205" t="str">
        <f t="shared" si="11"/>
        <v/>
      </c>
      <c r="I69" s="169" t="str">
        <f t="shared" si="7"/>
        <v/>
      </c>
      <c r="J69" s="126"/>
      <c r="K69" s="191"/>
      <c r="L69" s="192"/>
      <c r="M69" s="138"/>
    </row>
    <row r="70" spans="1:13" ht="15" customHeight="1">
      <c r="A70" s="138"/>
      <c r="B70" s="351"/>
      <c r="C70" s="352"/>
      <c r="D70" s="207" t="str">
        <f t="shared" si="8"/>
        <v/>
      </c>
      <c r="E70" s="199" t="str">
        <f t="shared" si="9"/>
        <v/>
      </c>
      <c r="F70" s="163"/>
      <c r="G70" s="211" t="str">
        <f t="shared" si="10"/>
        <v/>
      </c>
      <c r="H70" s="203" t="str">
        <f t="shared" si="11"/>
        <v/>
      </c>
      <c r="I70" s="167" t="str">
        <f t="shared" si="7"/>
        <v/>
      </c>
      <c r="J70" s="127"/>
      <c r="K70" s="189"/>
      <c r="L70" s="161"/>
      <c r="M70" s="138"/>
    </row>
    <row r="71" spans="1:13" ht="15" customHeight="1">
      <c r="A71" s="138"/>
      <c r="B71" s="345"/>
      <c r="C71" s="346"/>
      <c r="D71" s="208" t="str">
        <f t="shared" si="8"/>
        <v/>
      </c>
      <c r="E71" s="200" t="str">
        <f t="shared" si="9"/>
        <v/>
      </c>
      <c r="F71" s="164"/>
      <c r="G71" s="212" t="str">
        <f t="shared" si="10"/>
        <v/>
      </c>
      <c r="H71" s="204" t="str">
        <f t="shared" si="11"/>
        <v/>
      </c>
      <c r="I71" s="168" t="str">
        <f t="shared" si="7"/>
        <v/>
      </c>
      <c r="J71" s="147"/>
      <c r="K71" s="190"/>
      <c r="L71" s="162"/>
      <c r="M71" s="138"/>
    </row>
    <row r="72" spans="1:13" ht="15" customHeight="1">
      <c r="A72" s="138"/>
      <c r="B72" s="349"/>
      <c r="C72" s="350"/>
      <c r="D72" s="209" t="str">
        <f t="shared" si="8"/>
        <v/>
      </c>
      <c r="E72" s="201" t="str">
        <f t="shared" si="9"/>
        <v/>
      </c>
      <c r="F72" s="165"/>
      <c r="G72" s="213" t="str">
        <f t="shared" si="10"/>
        <v/>
      </c>
      <c r="H72" s="205" t="str">
        <f t="shared" si="11"/>
        <v/>
      </c>
      <c r="I72" s="169" t="str">
        <f t="shared" si="7"/>
        <v/>
      </c>
      <c r="J72" s="126"/>
      <c r="K72" s="191"/>
      <c r="L72" s="192"/>
      <c r="M72" s="138"/>
    </row>
    <row r="73" spans="1:13" ht="15" customHeight="1">
      <c r="A73" s="138"/>
      <c r="B73" s="351"/>
      <c r="C73" s="352"/>
      <c r="D73" s="207" t="str">
        <f t="shared" si="8"/>
        <v/>
      </c>
      <c r="E73" s="199" t="str">
        <f t="shared" si="9"/>
        <v/>
      </c>
      <c r="F73" s="163"/>
      <c r="G73" s="211" t="str">
        <f t="shared" si="10"/>
        <v/>
      </c>
      <c r="H73" s="203" t="str">
        <f t="shared" si="11"/>
        <v/>
      </c>
      <c r="I73" s="167" t="str">
        <f t="shared" si="7"/>
        <v/>
      </c>
      <c r="J73" s="127"/>
      <c r="K73" s="189"/>
      <c r="L73" s="161"/>
      <c r="M73" s="138"/>
    </row>
    <row r="74" spans="1:13" ht="15" customHeight="1">
      <c r="A74" s="138"/>
      <c r="B74" s="345"/>
      <c r="C74" s="346"/>
      <c r="D74" s="208" t="str">
        <f t="shared" si="8"/>
        <v/>
      </c>
      <c r="E74" s="200" t="str">
        <f t="shared" si="9"/>
        <v/>
      </c>
      <c r="F74" s="164"/>
      <c r="G74" s="212" t="str">
        <f t="shared" si="10"/>
        <v/>
      </c>
      <c r="H74" s="204" t="str">
        <f t="shared" si="11"/>
        <v/>
      </c>
      <c r="I74" s="168" t="str">
        <f t="shared" si="7"/>
        <v/>
      </c>
      <c r="J74" s="147"/>
      <c r="K74" s="190"/>
      <c r="L74" s="162"/>
      <c r="M74" s="138"/>
    </row>
    <row r="75" spans="1:13" ht="15" customHeight="1">
      <c r="A75" s="138"/>
      <c r="B75" s="349"/>
      <c r="C75" s="350"/>
      <c r="D75" s="209" t="str">
        <f t="shared" si="8"/>
        <v/>
      </c>
      <c r="E75" s="201" t="str">
        <f t="shared" si="9"/>
        <v/>
      </c>
      <c r="F75" s="165"/>
      <c r="G75" s="213" t="str">
        <f t="shared" si="10"/>
        <v/>
      </c>
      <c r="H75" s="205" t="str">
        <f t="shared" si="11"/>
        <v/>
      </c>
      <c r="I75" s="169" t="str">
        <f t="shared" si="7"/>
        <v/>
      </c>
      <c r="J75" s="126"/>
      <c r="K75" s="191"/>
      <c r="L75" s="192"/>
      <c r="M75" s="138"/>
    </row>
    <row r="76" spans="1:13" ht="15" customHeight="1">
      <c r="A76" s="138"/>
      <c r="B76" s="351"/>
      <c r="C76" s="352"/>
      <c r="D76" s="207" t="str">
        <f t="shared" si="8"/>
        <v/>
      </c>
      <c r="E76" s="199" t="str">
        <f t="shared" si="9"/>
        <v/>
      </c>
      <c r="F76" s="163"/>
      <c r="G76" s="211" t="str">
        <f t="shared" si="10"/>
        <v/>
      </c>
      <c r="H76" s="203" t="str">
        <f t="shared" si="11"/>
        <v/>
      </c>
      <c r="I76" s="167" t="str">
        <f t="shared" si="7"/>
        <v/>
      </c>
      <c r="J76" s="127"/>
      <c r="K76" s="189"/>
      <c r="L76" s="161"/>
      <c r="M76" s="138"/>
    </row>
    <row r="77" spans="1:13" ht="15" customHeight="1">
      <c r="A77" s="138"/>
      <c r="B77" s="345"/>
      <c r="C77" s="346"/>
      <c r="D77" s="208" t="str">
        <f t="shared" si="8"/>
        <v/>
      </c>
      <c r="E77" s="200" t="str">
        <f t="shared" si="9"/>
        <v/>
      </c>
      <c r="F77" s="164"/>
      <c r="G77" s="212" t="str">
        <f t="shared" si="10"/>
        <v/>
      </c>
      <c r="H77" s="204" t="str">
        <f t="shared" si="11"/>
        <v/>
      </c>
      <c r="I77" s="168" t="str">
        <f t="shared" si="7"/>
        <v/>
      </c>
      <c r="J77" s="147"/>
      <c r="K77" s="190"/>
      <c r="L77" s="162"/>
      <c r="M77" s="138"/>
    </row>
    <row r="78" spans="1:13" ht="15" customHeight="1">
      <c r="A78" s="138"/>
      <c r="B78" s="349"/>
      <c r="C78" s="350"/>
      <c r="D78" s="209" t="str">
        <f t="shared" si="8"/>
        <v/>
      </c>
      <c r="E78" s="201" t="str">
        <f t="shared" si="9"/>
        <v/>
      </c>
      <c r="F78" s="165"/>
      <c r="G78" s="213" t="str">
        <f t="shared" si="10"/>
        <v/>
      </c>
      <c r="H78" s="205" t="str">
        <f t="shared" si="11"/>
        <v/>
      </c>
      <c r="I78" s="169" t="str">
        <f t="shared" si="7"/>
        <v/>
      </c>
      <c r="J78" s="126"/>
      <c r="K78" s="191"/>
      <c r="L78" s="192"/>
      <c r="M78" s="138"/>
    </row>
    <row r="79" spans="1:13" ht="15" customHeight="1">
      <c r="A79" s="138"/>
      <c r="B79" s="351"/>
      <c r="C79" s="352"/>
      <c r="D79" s="207" t="str">
        <f t="shared" si="8"/>
        <v/>
      </c>
      <c r="E79" s="199" t="str">
        <f t="shared" si="9"/>
        <v/>
      </c>
      <c r="F79" s="163"/>
      <c r="G79" s="211" t="str">
        <f t="shared" si="10"/>
        <v/>
      </c>
      <c r="H79" s="203" t="str">
        <f t="shared" si="11"/>
        <v/>
      </c>
      <c r="I79" s="167" t="str">
        <f t="shared" si="7"/>
        <v/>
      </c>
      <c r="J79" s="127"/>
      <c r="K79" s="189"/>
      <c r="L79" s="161"/>
      <c r="M79" s="138"/>
    </row>
    <row r="80" spans="1:13" ht="15" customHeight="1">
      <c r="A80" s="138"/>
      <c r="B80" s="345"/>
      <c r="C80" s="346"/>
      <c r="D80" s="208" t="str">
        <f t="shared" si="8"/>
        <v/>
      </c>
      <c r="E80" s="200" t="str">
        <f t="shared" si="9"/>
        <v/>
      </c>
      <c r="F80" s="164"/>
      <c r="G80" s="212" t="str">
        <f t="shared" si="10"/>
        <v/>
      </c>
      <c r="H80" s="204" t="str">
        <f t="shared" si="11"/>
        <v/>
      </c>
      <c r="I80" s="168" t="str">
        <f t="shared" si="7"/>
        <v/>
      </c>
      <c r="J80" s="147"/>
      <c r="K80" s="190"/>
      <c r="L80" s="162"/>
      <c r="M80" s="138"/>
    </row>
    <row r="81" spans="1:13" ht="15" customHeight="1">
      <c r="A81" s="138"/>
      <c r="B81" s="349"/>
      <c r="C81" s="350"/>
      <c r="D81" s="209" t="str">
        <f t="shared" si="8"/>
        <v/>
      </c>
      <c r="E81" s="201" t="str">
        <f t="shared" si="9"/>
        <v/>
      </c>
      <c r="F81" s="165"/>
      <c r="G81" s="213" t="str">
        <f t="shared" si="10"/>
        <v/>
      </c>
      <c r="H81" s="205" t="str">
        <f t="shared" si="11"/>
        <v/>
      </c>
      <c r="I81" s="169" t="str">
        <f t="shared" si="7"/>
        <v/>
      </c>
      <c r="J81" s="126"/>
      <c r="K81" s="191"/>
      <c r="L81" s="192"/>
      <c r="M81" s="138"/>
    </row>
    <row r="82" spans="1:13" ht="21" customHeight="1">
      <c r="A82" s="138"/>
      <c r="B82" s="345"/>
      <c r="C82" s="346"/>
      <c r="D82" s="207" t="str">
        <f t="shared" si="8"/>
        <v/>
      </c>
      <c r="E82" s="199" t="str">
        <f t="shared" si="9"/>
        <v/>
      </c>
      <c r="F82" s="164"/>
      <c r="G82" s="211" t="str">
        <f t="shared" si="10"/>
        <v/>
      </c>
      <c r="H82" s="203" t="str">
        <f t="shared" si="11"/>
        <v/>
      </c>
      <c r="I82" s="167" t="str">
        <f t="shared" si="7"/>
        <v/>
      </c>
      <c r="J82" s="147"/>
      <c r="K82" s="190"/>
      <c r="L82" s="162"/>
      <c r="M82" s="138"/>
    </row>
    <row r="83" spans="1:13" ht="15" customHeight="1">
      <c r="A83" s="138"/>
      <c r="B83" s="345"/>
      <c r="C83" s="346"/>
      <c r="D83" s="208" t="str">
        <f t="shared" si="8"/>
        <v/>
      </c>
      <c r="E83" s="200" t="str">
        <f t="shared" si="9"/>
        <v/>
      </c>
      <c r="F83" s="164"/>
      <c r="G83" s="212" t="str">
        <f t="shared" si="10"/>
        <v/>
      </c>
      <c r="H83" s="204" t="str">
        <f t="shared" si="11"/>
        <v/>
      </c>
      <c r="I83" s="168" t="str">
        <f t="shared" si="7"/>
        <v/>
      </c>
      <c r="J83" s="147"/>
      <c r="K83" s="190"/>
      <c r="L83" s="162"/>
      <c r="M83" s="138"/>
    </row>
    <row r="84" spans="1:13" ht="15" thickBot="1">
      <c r="B84" s="347"/>
      <c r="C84" s="348"/>
      <c r="D84" s="210" t="str">
        <f t="shared" si="8"/>
        <v/>
      </c>
      <c r="E84" s="202" t="str">
        <f t="shared" si="9"/>
        <v/>
      </c>
      <c r="F84" s="166"/>
      <c r="G84" s="214" t="str">
        <f t="shared" si="10"/>
        <v/>
      </c>
      <c r="H84" s="206" t="str">
        <f t="shared" si="11"/>
        <v/>
      </c>
      <c r="I84" s="170" t="str">
        <f t="shared" si="7"/>
        <v/>
      </c>
      <c r="J84" s="128"/>
      <c r="K84" s="193"/>
      <c r="L84" s="194"/>
    </row>
    <row r="85" spans="1:13"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</row>
    <row r="86" spans="1:13" ht="15" customHeight="1"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</row>
  </sheetData>
  <mergeCells count="60">
    <mergeCell ref="K48:L48"/>
    <mergeCell ref="B49:C49"/>
    <mergeCell ref="B50:C51"/>
    <mergeCell ref="D48:E48"/>
    <mergeCell ref="G48:H48"/>
    <mergeCell ref="C2:I2"/>
    <mergeCell ref="C45:I45"/>
    <mergeCell ref="C46:I46"/>
    <mergeCell ref="B6:C6"/>
    <mergeCell ref="B7:C8"/>
    <mergeCell ref="B5:C5"/>
    <mergeCell ref="B33:C33"/>
    <mergeCell ref="B34:C35"/>
    <mergeCell ref="B36:C36"/>
    <mergeCell ref="B77:C78"/>
    <mergeCell ref="B79:C79"/>
    <mergeCell ref="B80:C81"/>
    <mergeCell ref="B74:C75"/>
    <mergeCell ref="B76:C76"/>
    <mergeCell ref="C3:I3"/>
    <mergeCell ref="B48:C48"/>
    <mergeCell ref="B58:C58"/>
    <mergeCell ref="B59:C60"/>
    <mergeCell ref="B61:C61"/>
    <mergeCell ref="B70:C70"/>
    <mergeCell ref="B71:C72"/>
    <mergeCell ref="B73:C73"/>
    <mergeCell ref="B65:C66"/>
    <mergeCell ref="B67:C67"/>
    <mergeCell ref="B68:C69"/>
    <mergeCell ref="B27:C27"/>
    <mergeCell ref="B21:C21"/>
    <mergeCell ref="B22:C23"/>
    <mergeCell ref="B24:C24"/>
    <mergeCell ref="B37:C38"/>
    <mergeCell ref="B28:C29"/>
    <mergeCell ref="B30:C30"/>
    <mergeCell ref="B31:C32"/>
    <mergeCell ref="B16:C17"/>
    <mergeCell ref="B18:C18"/>
    <mergeCell ref="B19:C20"/>
    <mergeCell ref="B13:C14"/>
    <mergeCell ref="B15:C15"/>
    <mergeCell ref="B25:C26"/>
    <mergeCell ref="B9:C9"/>
    <mergeCell ref="B10:C11"/>
    <mergeCell ref="B12:C12"/>
    <mergeCell ref="K5:L5"/>
    <mergeCell ref="D5:E5"/>
    <mergeCell ref="G5:H5"/>
    <mergeCell ref="B39:C39"/>
    <mergeCell ref="B40:C41"/>
    <mergeCell ref="B82:C82"/>
    <mergeCell ref="B83:C84"/>
    <mergeCell ref="B53:C54"/>
    <mergeCell ref="B55:C55"/>
    <mergeCell ref="B56:C57"/>
    <mergeCell ref="B52:C52"/>
    <mergeCell ref="B62:C63"/>
    <mergeCell ref="B64:C64"/>
  </mergeCells>
  <phoneticPr fontId="2"/>
  <pageMargins left="0" right="0" top="0.59055118110236227" bottom="0" header="0.39370078740157483" footer="0"/>
  <pageSetup paperSize="9" scale="87" orientation="landscape" r:id="rId1"/>
  <headerFooter alignWithMargins="0"/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帳票イメージ!Print_Area</vt:lpstr>
      <vt:lpstr>帳票イメージ工種別内訳!Print_Area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開発XP</cp:lastModifiedBy>
  <cp:lastPrinted>2007-05-23T07:50:54Z</cp:lastPrinted>
  <dcterms:created xsi:type="dcterms:W3CDTF">2001-12-08T17:30:14Z</dcterms:created>
  <dcterms:modified xsi:type="dcterms:W3CDTF">2008-07-28T08:13:26Z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2006/02/10</vt:lpwstr>
  </property>
</Properties>
</file>