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5205" windowWidth="15480" windowHeight="3450" tabRatio="696"/>
  </bookViews>
  <sheets>
    <sheet name="工種別内訳表定義" sheetId="17" r:id="rId1"/>
    <sheet name="内訳表定義" sheetId="20" r:id="rId2"/>
    <sheet name="単価表定義" sheetId="21" r:id="rId3"/>
    <sheet name="帳票イメージ工種別内訳" sheetId="13" r:id="rId4"/>
    <sheet name="帳票イメージ" sheetId="18" r:id="rId5"/>
  </sheets>
  <definedNames>
    <definedName name="_xlnm.Print_Area" localSheetId="2">単価表定義!$S$2:$AA$45</definedName>
  </definedNames>
  <calcPr calcId="125725"/>
</workbook>
</file>

<file path=xl/calcChain.xml><?xml version="1.0" encoding="utf-8"?>
<calcChain xmlns="http://schemas.openxmlformats.org/spreadsheetml/2006/main">
  <c r="E119" i="13"/>
  <c r="E115"/>
  <c r="E111"/>
  <c r="E107"/>
  <c r="E103"/>
  <c r="E99"/>
  <c r="E95"/>
  <c r="E91"/>
  <c r="E87"/>
  <c r="E78"/>
  <c r="E74"/>
  <c r="E70"/>
  <c r="E66"/>
  <c r="E62"/>
  <c r="E50"/>
  <c r="E54"/>
  <c r="E58"/>
  <c r="F50"/>
  <c r="G50"/>
  <c r="H50"/>
  <c r="I50"/>
  <c r="CD122"/>
  <c r="CD118"/>
  <c r="CD114"/>
  <c r="CD110"/>
  <c r="CD106"/>
  <c r="CD102"/>
  <c r="CD98"/>
  <c r="CD94"/>
  <c r="CD90"/>
  <c r="CD81"/>
  <c r="CD77"/>
  <c r="CD73"/>
  <c r="CD69"/>
  <c r="CD65"/>
  <c r="CD61"/>
  <c r="CD57"/>
  <c r="CD53"/>
  <c r="CD49"/>
  <c r="D119"/>
  <c r="D115"/>
  <c r="D111"/>
  <c r="D107"/>
  <c r="D103"/>
  <c r="D99"/>
  <c r="D95"/>
  <c r="D91"/>
  <c r="D87"/>
  <c r="D78"/>
  <c r="D74"/>
  <c r="D70"/>
  <c r="D66"/>
  <c r="D62"/>
  <c r="D58"/>
  <c r="D54"/>
  <c r="D50"/>
  <c r="CD85" i="18"/>
  <c r="CD81"/>
  <c r="CD77"/>
  <c r="CD73"/>
  <c r="CD69"/>
  <c r="CD65"/>
  <c r="CD61"/>
  <c r="CD57"/>
  <c r="CD53"/>
  <c r="BQ85"/>
  <c r="BQ81"/>
  <c r="BQ77"/>
  <c r="BQ73"/>
  <c r="BQ69"/>
  <c r="BQ65"/>
  <c r="BQ61"/>
  <c r="BQ57"/>
  <c r="BQ53"/>
  <c r="E46"/>
  <c r="CD42"/>
  <c r="BQ42"/>
  <c r="BE42"/>
  <c r="AX42"/>
  <c r="CS40"/>
  <c r="CD38"/>
  <c r="BQ38"/>
  <c r="BE38"/>
  <c r="AX38"/>
  <c r="CS36"/>
  <c r="CD34"/>
  <c r="BQ34"/>
  <c r="BE34"/>
  <c r="AX34"/>
  <c r="CS32"/>
  <c r="CD30"/>
  <c r="BQ30"/>
  <c r="BE30"/>
  <c r="AX30"/>
  <c r="CS28"/>
  <c r="CD26"/>
  <c r="BQ26"/>
  <c r="BE26"/>
  <c r="AX26"/>
  <c r="CS24"/>
  <c r="CD22"/>
  <c r="BQ22"/>
  <c r="BE22"/>
  <c r="AX22"/>
  <c r="CS20"/>
  <c r="CD18"/>
  <c r="BQ18"/>
  <c r="BE18"/>
  <c r="AX18"/>
  <c r="CS16"/>
  <c r="CD14"/>
  <c r="BQ14"/>
  <c r="BE14"/>
  <c r="AX14"/>
  <c r="CS12"/>
  <c r="CD10"/>
  <c r="BQ10"/>
  <c r="BE10"/>
  <c r="AX10"/>
  <c r="CS8"/>
  <c r="E3"/>
  <c r="BE85"/>
  <c r="AX85"/>
  <c r="CS83"/>
  <c r="BE81"/>
  <c r="AX81"/>
  <c r="CS79"/>
  <c r="BE77"/>
  <c r="AX77"/>
  <c r="CS75"/>
  <c r="BE73"/>
  <c r="AX73"/>
  <c r="CS71"/>
  <c r="BE69"/>
  <c r="AX69"/>
  <c r="CS67"/>
  <c r="BE65"/>
  <c r="AX65"/>
  <c r="CS63"/>
  <c r="BE61"/>
  <c r="AX61"/>
  <c r="CS59"/>
  <c r="BE57"/>
  <c r="AX57"/>
  <c r="CS55"/>
  <c r="CS51"/>
  <c r="BE53"/>
  <c r="AX53"/>
  <c r="CS120" i="13"/>
  <c r="CS116"/>
  <c r="CS112"/>
  <c r="CS108"/>
  <c r="CS104"/>
  <c r="CS100"/>
  <c r="CS96"/>
  <c r="CS92"/>
  <c r="CS88"/>
  <c r="CS79"/>
  <c r="CS75"/>
  <c r="CS71"/>
  <c r="CS67"/>
  <c r="CS63"/>
  <c r="CS59"/>
  <c r="CS55"/>
  <c r="CS51"/>
  <c r="CS89"/>
  <c r="BE122"/>
  <c r="AX122"/>
  <c r="CS121"/>
  <c r="I121"/>
  <c r="H121"/>
  <c r="G121"/>
  <c r="F121"/>
  <c r="E121"/>
  <c r="D121"/>
  <c r="CS119"/>
  <c r="I119"/>
  <c r="H119"/>
  <c r="G119"/>
  <c r="F119"/>
  <c r="BE118"/>
  <c r="AX118"/>
  <c r="CS117"/>
  <c r="I117"/>
  <c r="H117"/>
  <c r="G117"/>
  <c r="F117"/>
  <c r="E117"/>
  <c r="D117"/>
  <c r="CS115"/>
  <c r="I115"/>
  <c r="H115"/>
  <c r="G115"/>
  <c r="F115"/>
  <c r="BE114"/>
  <c r="AX114"/>
  <c r="CS113"/>
  <c r="I113"/>
  <c r="H113"/>
  <c r="G113"/>
  <c r="F113"/>
  <c r="E113"/>
  <c r="D113"/>
  <c r="CS111"/>
  <c r="I111"/>
  <c r="H111"/>
  <c r="G111"/>
  <c r="F111"/>
  <c r="BE110"/>
  <c r="AX110"/>
  <c r="CS109"/>
  <c r="I109"/>
  <c r="H109"/>
  <c r="G109"/>
  <c r="F109"/>
  <c r="E109"/>
  <c r="D109"/>
  <c r="CS107"/>
  <c r="I107"/>
  <c r="H107"/>
  <c r="G107"/>
  <c r="F107"/>
  <c r="BE106"/>
  <c r="AX106"/>
  <c r="CS105"/>
  <c r="I105"/>
  <c r="H105"/>
  <c r="G105"/>
  <c r="F105"/>
  <c r="E105"/>
  <c r="D105"/>
  <c r="CS103"/>
  <c r="I103"/>
  <c r="H103"/>
  <c r="G103"/>
  <c r="F103"/>
  <c r="BE102"/>
  <c r="AX102"/>
  <c r="CS101"/>
  <c r="I101"/>
  <c r="H101"/>
  <c r="G101"/>
  <c r="F101"/>
  <c r="E101"/>
  <c r="D101"/>
  <c r="CS99"/>
  <c r="I99"/>
  <c r="H99"/>
  <c r="G99"/>
  <c r="F99"/>
  <c r="BE98"/>
  <c r="AX98"/>
  <c r="CS97"/>
  <c r="I97"/>
  <c r="H97"/>
  <c r="G97"/>
  <c r="F97"/>
  <c r="E97"/>
  <c r="D97"/>
  <c r="CS95"/>
  <c r="I95"/>
  <c r="H95"/>
  <c r="G95"/>
  <c r="F95"/>
  <c r="BE94"/>
  <c r="AX94"/>
  <c r="CS93"/>
  <c r="I93"/>
  <c r="H93"/>
  <c r="G93"/>
  <c r="F93"/>
  <c r="E93"/>
  <c r="D93"/>
  <c r="CS91"/>
  <c r="I91"/>
  <c r="H91"/>
  <c r="G91"/>
  <c r="F91"/>
  <c r="CS80"/>
  <c r="CS76"/>
  <c r="CS72"/>
  <c r="CS68"/>
  <c r="CS64"/>
  <c r="CS60"/>
  <c r="CS56"/>
  <c r="CS52"/>
  <c r="BE90"/>
  <c r="AX90"/>
  <c r="I89"/>
  <c r="H89"/>
  <c r="G89"/>
  <c r="F89"/>
  <c r="E89"/>
  <c r="D89"/>
  <c r="BE81"/>
  <c r="AX81"/>
  <c r="I80"/>
  <c r="H80"/>
  <c r="G80"/>
  <c r="F80"/>
  <c r="E80"/>
  <c r="D80"/>
  <c r="BE77"/>
  <c r="AX77"/>
  <c r="I76"/>
  <c r="H76"/>
  <c r="G76"/>
  <c r="F76"/>
  <c r="E76"/>
  <c r="D76"/>
  <c r="BE73"/>
  <c r="AX73"/>
  <c r="I72"/>
  <c r="H72"/>
  <c r="G72"/>
  <c r="F72"/>
  <c r="E72"/>
  <c r="D72"/>
  <c r="BE69"/>
  <c r="AX69"/>
  <c r="I68"/>
  <c r="H68"/>
  <c r="G68"/>
  <c r="F68"/>
  <c r="E68"/>
  <c r="D68"/>
  <c r="BE65"/>
  <c r="AX65"/>
  <c r="I64"/>
  <c r="H64"/>
  <c r="G64"/>
  <c r="F64"/>
  <c r="E64"/>
  <c r="D64"/>
  <c r="BE61"/>
  <c r="AX61"/>
  <c r="I60"/>
  <c r="H60"/>
  <c r="G60"/>
  <c r="F60"/>
  <c r="E60"/>
  <c r="D60"/>
  <c r="BE57"/>
  <c r="AX57"/>
  <c r="I56"/>
  <c r="H56"/>
  <c r="G56"/>
  <c r="F56"/>
  <c r="E56"/>
  <c r="D56"/>
  <c r="I52"/>
  <c r="H52"/>
  <c r="G52"/>
  <c r="F52"/>
  <c r="E52"/>
  <c r="D52"/>
  <c r="I87"/>
  <c r="H87"/>
  <c r="G87"/>
  <c r="F87"/>
  <c r="I78"/>
  <c r="H78"/>
  <c r="G78"/>
  <c r="F78"/>
  <c r="I74"/>
  <c r="H74"/>
  <c r="G74"/>
  <c r="F74"/>
  <c r="I70"/>
  <c r="H70"/>
  <c r="G70"/>
  <c r="F70"/>
  <c r="I66"/>
  <c r="H66"/>
  <c r="G66"/>
  <c r="F66"/>
  <c r="I62"/>
  <c r="H62"/>
  <c r="G62"/>
  <c r="F62"/>
  <c r="I58"/>
  <c r="H58"/>
  <c r="G58"/>
  <c r="F58"/>
  <c r="I54"/>
  <c r="H54"/>
  <c r="G54"/>
  <c r="F54"/>
  <c r="CS87"/>
  <c r="CS78"/>
  <c r="CS74"/>
  <c r="CS70"/>
  <c r="CS66"/>
  <c r="CS62"/>
  <c r="CS58"/>
  <c r="CS54"/>
  <c r="CS50"/>
  <c r="BE49"/>
  <c r="AY14"/>
  <c r="BE53"/>
  <c r="AX53"/>
</calcChain>
</file>

<file path=xl/sharedStrings.xml><?xml version="1.0" encoding="utf-8"?>
<sst xmlns="http://schemas.openxmlformats.org/spreadsheetml/2006/main" count="951" uniqueCount="373">
  <si>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</si>
  <si>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</si>
  <si>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</si>
  <si>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</si>
  <si>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</si>
  <si>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</si>
  <si>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</si>
  <si>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</si>
  <si>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</si>
  <si>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単位1</t>
    <rPh sb="0" eb="2">
      <t>タンイ</t>
    </rPh>
    <phoneticPr fontId="2"/>
  </si>
  <si>
    <t>単位2</t>
    <rPh sb="0" eb="2">
      <t>タンイ</t>
    </rPh>
    <phoneticPr fontId="2"/>
  </si>
  <si>
    <t>単価1</t>
    <rPh sb="0" eb="2">
      <t>タンカ</t>
    </rPh>
    <phoneticPr fontId="2"/>
  </si>
  <si>
    <t>金額1</t>
    <rPh sb="0" eb="2">
      <t>キンガク</t>
    </rPh>
    <phoneticPr fontId="2"/>
  </si>
  <si>
    <t>金額2</t>
    <rPh sb="0" eb="2">
      <t>キンガク</t>
    </rPh>
    <phoneticPr fontId="2"/>
  </si>
  <si>
    <t>明細</t>
    <rPh sb="0" eb="2">
      <t>メイサイ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</si>
  <si>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</si>
  <si>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</si>
  <si>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</si>
  <si>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</si>
  <si>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</si>
  <si>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</si>
  <si>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</si>
  <si>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</si>
  <si>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</si>
  <si>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</si>
  <si>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</si>
  <si>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</si>
  <si>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</si>
  <si>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</si>
  <si>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</si>
  <si>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</si>
  <si>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</si>
  <si>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</si>
  <si>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</si>
  <si>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</si>
  <si>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</si>
  <si>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</si>
  <si>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</si>
  <si>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</si>
  <si>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</si>
  <si>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</si>
  <si>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</si>
  <si>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</si>
  <si>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</si>
  <si>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数字</t>
    <rPh sb="0" eb="2">
      <t>スウジ</t>
    </rPh>
    <phoneticPr fontId="2"/>
  </si>
  <si>
    <t>×</t>
    <phoneticPr fontId="2"/>
  </si>
  <si>
    <t>○</t>
    <phoneticPr fontId="2"/>
  </si>
  <si>
    <t>特殊な処理</t>
    <rPh sb="0" eb="2">
      <t>トクシュ</t>
    </rPh>
    <rPh sb="3" eb="5">
      <t>ショリ</t>
    </rPh>
    <phoneticPr fontId="2"/>
  </si>
  <si>
    <t>特殊な処理の説明</t>
    <rPh sb="0" eb="2">
      <t>トクシュ</t>
    </rPh>
    <rPh sb="3" eb="5">
      <t>ショリ</t>
    </rPh>
    <rPh sb="6" eb="8">
      <t>セツメイ</t>
    </rPh>
    <phoneticPr fontId="2"/>
  </si>
  <si>
    <t>１または２</t>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</si>
  <si>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</si>
  <si>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</si>
  <si>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</si>
  <si>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</si>
  <si>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</si>
  <si>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</si>
  <si>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</si>
  <si>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</si>
  <si>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</si>
  <si>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</si>
  <si>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</si>
  <si>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</si>
  <si>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</si>
  <si>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</si>
  <si>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</si>
  <si>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</si>
  <si>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</si>
  <si>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</si>
  <si>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</si>
  <si>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</si>
  <si>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</si>
  <si>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</si>
  <si>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</si>
  <si>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</si>
  <si>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</si>
  <si>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</si>
  <si>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</si>
  <si>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</si>
  <si>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</si>
  <si>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</si>
  <si>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工種別内訳表</t>
    <rPh sb="0" eb="1">
      <t>コウ</t>
    </rPh>
    <rPh sb="1" eb="3">
      <t>シュベツ</t>
    </rPh>
    <rPh sb="3" eb="5">
      <t>ウチワケ</t>
    </rPh>
    <rPh sb="5" eb="6">
      <t>ヒョウ</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</si>
  <si>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</si>
  <si>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</si>
  <si>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</si>
  <si>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</si>
  <si>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</si>
  <si>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3全表形式ファイル書出</t>
  </si>
  <si>
    <t>明細備考1</t>
    <rPh sb="0" eb="2">
      <t>メイサイ</t>
    </rPh>
    <rPh sb="2" eb="4">
      <t>ビコウ</t>
    </rPh>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</si>
  <si>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</si>
  <si>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</si>
  <si>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</si>
  <si>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</si>
  <si>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</si>
  <si>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</si>
  <si>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</si>
  <si>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算定単位</t>
    <rPh sb="0" eb="2">
      <t>サンテイ</t>
    </rPh>
    <rPh sb="2" eb="4">
      <t>タンイ</t>
    </rPh>
    <phoneticPr fontId="2"/>
  </si>
  <si>
    <t>備考1</t>
    <rPh sb="0" eb="2">
      <t>ビコウ</t>
    </rPh>
    <phoneticPr fontId="2"/>
  </si>
  <si>
    <t>備考2</t>
    <rPh sb="0" eb="2">
      <t>ビコウ</t>
    </rPh>
    <phoneticPr fontId="2"/>
  </si>
  <si>
    <t>明細備考2</t>
    <rPh sb="0" eb="2">
      <t>メイサイ</t>
    </rPh>
    <rPh sb="2" eb="4">
      <t>ビコウ</t>
    </rPh>
    <phoneticPr fontId="2"/>
  </si>
  <si>
    <t>明細備考</t>
    <rPh sb="0" eb="2">
      <t>メイサイ</t>
    </rPh>
    <rPh sb="2" eb="4">
      <t>ビコウ</t>
    </rPh>
    <phoneticPr fontId="2"/>
  </si>
  <si>
    <t>備考</t>
    <rPh sb="0" eb="2">
      <t>ビコウ</t>
    </rPh>
    <phoneticPr fontId="2"/>
  </si>
  <si>
    <t>帳票イメージ工種別内訳</t>
  </si>
  <si>
    <t>明細項目の指定に必要な項目</t>
    <rPh sb="0" eb="2">
      <t>メイサイ</t>
    </rPh>
    <rPh sb="2" eb="4">
      <t>コウモク</t>
    </rPh>
    <rPh sb="5" eb="7">
      <t>シテイ</t>
    </rPh>
    <rPh sb="8" eb="10">
      <t>ヒツヨウ</t>
    </rPh>
    <rPh sb="11" eb="13">
      <t>コウモク</t>
    </rPh>
    <phoneticPr fontId="2"/>
  </si>
  <si>
    <t>AI</t>
    <phoneticPr fontId="2"/>
  </si>
  <si>
    <t>０非表示</t>
  </si>
  <si>
    <t>単　　価</t>
    <rPh sb="0" eb="1">
      <t>タン</t>
    </rPh>
    <rPh sb="3" eb="4">
      <t>アタイ</t>
    </rPh>
    <phoneticPr fontId="2"/>
  </si>
  <si>
    <t>階層の深さ</t>
    <rPh sb="0" eb="2">
      <t>カイソウ</t>
    </rPh>
    <rPh sb="3" eb="4">
      <t>フカ</t>
    </rPh>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</si>
  <si>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</si>
  <si>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</si>
  <si>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</si>
  <si>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</si>
  <si>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</si>
  <si>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初ページ</t>
    <rPh sb="0" eb="1">
      <t>ショ</t>
    </rPh>
    <phoneticPr fontId="2"/>
  </si>
  <si>
    <t>1ページ目のみ出力</t>
    <rPh sb="4" eb="5">
      <t>メ</t>
    </rPh>
    <rPh sb="7" eb="9">
      <t>シュツリョク</t>
    </rPh>
    <phoneticPr fontId="2"/>
  </si>
  <si>
    <t>発注者名</t>
    <rPh sb="0" eb="3">
      <t>ハッチュウシャ</t>
    </rPh>
    <rPh sb="3" eb="4">
      <t>メイ</t>
    </rPh>
    <phoneticPr fontId="2"/>
  </si>
  <si>
    <t>発注者名</t>
    <rPh sb="0" eb="2">
      <t>ハッチュウ</t>
    </rPh>
    <rPh sb="2" eb="3">
      <t>シャ</t>
    </rPh>
    <rPh sb="3" eb="4">
      <t>メイ</t>
    </rPh>
    <phoneticPr fontId="2"/>
  </si>
  <si>
    <t>AJ</t>
    <phoneticPr fontId="2"/>
  </si>
  <si>
    <t>AM</t>
    <phoneticPr fontId="2"/>
  </si>
  <si>
    <t>AT</t>
    <phoneticPr fontId="2"/>
  </si>
  <si>
    <t>BC</t>
    <phoneticPr fontId="2"/>
  </si>
  <si>
    <t>AU</t>
    <phoneticPr fontId="2"/>
  </si>
  <si>
    <t>AN</t>
    <phoneticPr fontId="2"/>
  </si>
  <si>
    <t>AW</t>
    <phoneticPr fontId="2"/>
  </si>
  <si>
    <t>共通仮設費行出力</t>
  </si>
  <si>
    <t>BK</t>
    <phoneticPr fontId="2"/>
  </si>
  <si>
    <t>金額　変更</t>
    <rPh sb="0" eb="2">
      <t>キンガク</t>
    </rPh>
    <rPh sb="3" eb="5">
      <t>ヘンコウ</t>
    </rPh>
    <phoneticPr fontId="2"/>
  </si>
  <si>
    <t>単価2</t>
    <rPh sb="0" eb="2">
      <t>タンカ</t>
    </rPh>
    <phoneticPr fontId="2"/>
  </si>
  <si>
    <t>単価　変更</t>
    <rPh sb="0" eb="2">
      <t>タンカ</t>
    </rPh>
    <rPh sb="3" eb="5">
      <t>ヘンコウ</t>
    </rPh>
    <phoneticPr fontId="2"/>
  </si>
  <si>
    <t>数量2</t>
    <rPh sb="0" eb="2">
      <t>スウリョウ</t>
    </rPh>
    <phoneticPr fontId="2"/>
  </si>
  <si>
    <t>数量　変更</t>
    <rPh sb="0" eb="2">
      <t>スウリョウ</t>
    </rPh>
    <rPh sb="3" eb="5">
      <t>ヘンコウ</t>
    </rPh>
    <phoneticPr fontId="2"/>
  </si>
  <si>
    <t>単価</t>
    <rPh sb="0" eb="2">
      <t>タンカ</t>
    </rPh>
    <phoneticPr fontId="2"/>
  </si>
  <si>
    <t>種目　変更</t>
    <rPh sb="0" eb="2">
      <t>シュモク</t>
    </rPh>
    <rPh sb="3" eb="5">
      <t>ヘンコウ</t>
    </rPh>
    <phoneticPr fontId="2"/>
  </si>
  <si>
    <t>AP</t>
    <phoneticPr fontId="2"/>
  </si>
  <si>
    <t>単位　変更</t>
    <rPh sb="0" eb="2">
      <t>タンイ</t>
    </rPh>
    <rPh sb="3" eb="5">
      <t>ヘンコウ</t>
    </rPh>
    <phoneticPr fontId="2"/>
  </si>
  <si>
    <t>明細種別</t>
    <rPh sb="0" eb="2">
      <t>メイサイ</t>
    </rPh>
    <rPh sb="2" eb="4">
      <t>シュベツ</t>
    </rPh>
    <phoneticPr fontId="2"/>
  </si>
  <si>
    <t>事業年度</t>
    <rPh sb="0" eb="2">
      <t>ジギョウ</t>
    </rPh>
    <rPh sb="2" eb="4">
      <t>ネンド</t>
    </rPh>
    <phoneticPr fontId="2"/>
  </si>
  <si>
    <t>事業名</t>
    <rPh sb="0" eb="2">
      <t>ジギョウ</t>
    </rPh>
    <rPh sb="2" eb="3">
      <t>メイ</t>
    </rPh>
    <phoneticPr fontId="2"/>
  </si>
  <si>
    <t>工　事　設　計　書</t>
    <rPh sb="0" eb="1">
      <t>コウ</t>
    </rPh>
    <rPh sb="2" eb="3">
      <t>コト</t>
    </rPh>
    <rPh sb="4" eb="5">
      <t>セツ</t>
    </rPh>
    <rPh sb="6" eb="7">
      <t>ケイ</t>
    </rPh>
    <rPh sb="8" eb="9">
      <t>ショ</t>
    </rPh>
    <phoneticPr fontId="2"/>
  </si>
  <si>
    <t>所　 長</t>
    <rPh sb="0" eb="1">
      <t>トコロ</t>
    </rPh>
    <rPh sb="3" eb="4">
      <t>チョウ</t>
    </rPh>
    <phoneticPr fontId="2"/>
  </si>
  <si>
    <t>副　所　長</t>
    <rPh sb="0" eb="1">
      <t>フク</t>
    </rPh>
    <rPh sb="2" eb="3">
      <t>トコロ</t>
    </rPh>
    <rPh sb="4" eb="5">
      <t>チョウ</t>
    </rPh>
    <phoneticPr fontId="2"/>
  </si>
  <si>
    <t>課　 長</t>
    <rPh sb="0" eb="1">
      <t>カ</t>
    </rPh>
    <rPh sb="3" eb="4">
      <t>チョウ</t>
    </rPh>
    <phoneticPr fontId="2"/>
  </si>
  <si>
    <t>係　 長</t>
    <rPh sb="0" eb="1">
      <t>カカリ</t>
    </rPh>
    <rPh sb="3" eb="4">
      <t>チョウ</t>
    </rPh>
    <phoneticPr fontId="2"/>
  </si>
  <si>
    <t>精　算　者</t>
    <rPh sb="0" eb="1">
      <t>セイ</t>
    </rPh>
    <rPh sb="2" eb="3">
      <t>サン</t>
    </rPh>
    <rPh sb="4" eb="5">
      <t>シャ</t>
    </rPh>
    <phoneticPr fontId="2"/>
  </si>
  <si>
    <t>設　計　者</t>
    <rPh sb="0" eb="1">
      <t>セツ</t>
    </rPh>
    <rPh sb="2" eb="3">
      <t>ケイ</t>
    </rPh>
    <rPh sb="4" eb="5">
      <t>シャ</t>
    </rPh>
    <phoneticPr fontId="2"/>
  </si>
  <si>
    <t>工　　事　　名</t>
    <rPh sb="0" eb="1">
      <t>コウ</t>
    </rPh>
    <rPh sb="3" eb="4">
      <t>コト</t>
    </rPh>
    <rPh sb="6" eb="7">
      <t>メイ</t>
    </rPh>
    <phoneticPr fontId="2"/>
  </si>
  <si>
    <t>工　　事　　期　　間</t>
    <rPh sb="0" eb="1">
      <t>コウ</t>
    </rPh>
    <rPh sb="3" eb="4">
      <t>コト</t>
    </rPh>
    <rPh sb="6" eb="7">
      <t>キ</t>
    </rPh>
    <rPh sb="9" eb="10">
      <t>アイダ</t>
    </rPh>
    <phoneticPr fontId="2"/>
  </si>
  <si>
    <t>工　　事　　番　　号</t>
    <rPh sb="0" eb="1">
      <t>コウ</t>
    </rPh>
    <rPh sb="3" eb="4">
      <t>コト</t>
    </rPh>
    <rPh sb="6" eb="7">
      <t>バン</t>
    </rPh>
    <rPh sb="9" eb="10">
      <t>ゴウ</t>
    </rPh>
    <phoneticPr fontId="2"/>
  </si>
  <si>
    <t>幹　　線　　名</t>
    <rPh sb="0" eb="1">
      <t>ミキ</t>
    </rPh>
    <rPh sb="3" eb="4">
      <t>セン</t>
    </rPh>
    <rPh sb="6" eb="7">
      <t>メイ</t>
    </rPh>
    <phoneticPr fontId="2"/>
  </si>
  <si>
    <t>路　　線　　名　　等</t>
    <rPh sb="0" eb="1">
      <t>ロ</t>
    </rPh>
    <rPh sb="3" eb="4">
      <t>セン</t>
    </rPh>
    <rPh sb="6" eb="7">
      <t>メイ</t>
    </rPh>
    <rPh sb="9" eb="10">
      <t>トウ</t>
    </rPh>
    <phoneticPr fontId="2"/>
  </si>
  <si>
    <t>施　　工　　位　　置</t>
    <rPh sb="0" eb="1">
      <t>シ</t>
    </rPh>
    <rPh sb="3" eb="4">
      <t>コウ</t>
    </rPh>
    <rPh sb="6" eb="7">
      <t>イ</t>
    </rPh>
    <rPh sb="9" eb="10">
      <t>チ</t>
    </rPh>
    <phoneticPr fontId="2"/>
  </si>
  <si>
    <t>工　　事　　概　　要</t>
    <rPh sb="0" eb="1">
      <t>コウ</t>
    </rPh>
    <rPh sb="3" eb="4">
      <t>コト</t>
    </rPh>
    <rPh sb="6" eb="7">
      <t>オオムネ</t>
    </rPh>
    <rPh sb="9" eb="10">
      <t>カナメ</t>
    </rPh>
    <phoneticPr fontId="2"/>
  </si>
  <si>
    <t>佐　賀　県</t>
    <rPh sb="0" eb="1">
      <t>タスク</t>
    </rPh>
    <rPh sb="2" eb="3">
      <t>ガ</t>
    </rPh>
    <rPh sb="4" eb="5">
      <t>ケン</t>
    </rPh>
    <phoneticPr fontId="2"/>
  </si>
  <si>
    <t>費　目 ・ 工　種 ・ 種　別 ・ 細　目</t>
    <rPh sb="0" eb="1">
      <t>ヒ</t>
    </rPh>
    <rPh sb="2" eb="3">
      <t>メ</t>
    </rPh>
    <rPh sb="6" eb="7">
      <t>コウ</t>
    </rPh>
    <rPh sb="8" eb="9">
      <t>シュ</t>
    </rPh>
    <rPh sb="12" eb="13">
      <t>シュ</t>
    </rPh>
    <rPh sb="14" eb="15">
      <t>ベツ</t>
    </rPh>
    <rPh sb="18" eb="19">
      <t>ホソ</t>
    </rPh>
    <rPh sb="20" eb="21">
      <t>メ</t>
    </rPh>
    <phoneticPr fontId="2"/>
  </si>
  <si>
    <t>明細単価番号</t>
    <rPh sb="0" eb="2">
      <t>メイサイ</t>
    </rPh>
    <rPh sb="2" eb="4">
      <t>タンカ</t>
    </rPh>
    <rPh sb="4" eb="6">
      <t>バンゴウ</t>
    </rPh>
    <phoneticPr fontId="2"/>
  </si>
  <si>
    <t>基　　準</t>
    <rPh sb="0" eb="1">
      <t>モト</t>
    </rPh>
    <rPh sb="3" eb="4">
      <t>ジュン</t>
    </rPh>
    <phoneticPr fontId="2"/>
  </si>
  <si>
    <t>金　　額</t>
    <rPh sb="0" eb="1">
      <t>カネ</t>
    </rPh>
    <rPh sb="3" eb="4">
      <t>ガク</t>
    </rPh>
    <phoneticPr fontId="2"/>
  </si>
  <si>
    <t>単　位</t>
    <rPh sb="0" eb="1">
      <t>タン</t>
    </rPh>
    <rPh sb="2" eb="3">
      <t>イ</t>
    </rPh>
    <phoneticPr fontId="2"/>
  </si>
  <si>
    <t>数　 量</t>
    <rPh sb="0" eb="1">
      <t>スウ</t>
    </rPh>
    <rPh sb="3" eb="4">
      <t>リョウ</t>
    </rPh>
    <phoneticPr fontId="2"/>
  </si>
  <si>
    <t>本　工　事　費　内　訳　書</t>
    <rPh sb="0" eb="1">
      <t>ホン</t>
    </rPh>
    <rPh sb="2" eb="3">
      <t>コウ</t>
    </rPh>
    <rPh sb="4" eb="5">
      <t>コト</t>
    </rPh>
    <rPh sb="6" eb="7">
      <t>ヒ</t>
    </rPh>
    <rPh sb="8" eb="9">
      <t>ナイ</t>
    </rPh>
    <rPh sb="10" eb="11">
      <t>ワケ</t>
    </rPh>
    <rPh sb="12" eb="13">
      <t>ショ</t>
    </rPh>
    <phoneticPr fontId="2"/>
  </si>
  <si>
    <t>名　称 ・ 規　格</t>
    <rPh sb="0" eb="1">
      <t>メイ</t>
    </rPh>
    <rPh sb="2" eb="3">
      <t>ショウ</t>
    </rPh>
    <rPh sb="6" eb="7">
      <t>キ</t>
    </rPh>
    <rPh sb="8" eb="9">
      <t>カク</t>
    </rPh>
    <phoneticPr fontId="2"/>
  </si>
  <si>
    <t>当り</t>
    <rPh sb="0" eb="1">
      <t>アタ</t>
    </rPh>
    <phoneticPr fontId="2"/>
  </si>
  <si>
    <t>工期終了</t>
    <rPh sb="0" eb="2">
      <t>コウキ</t>
    </rPh>
    <rPh sb="2" eb="4">
      <t>シュウリョウ</t>
    </rPh>
    <phoneticPr fontId="2"/>
  </si>
  <si>
    <t>路線名</t>
    <rPh sb="0" eb="2">
      <t>ロセン</t>
    </rPh>
    <rPh sb="2" eb="3">
      <t>メイ</t>
    </rPh>
    <phoneticPr fontId="2"/>
  </si>
  <si>
    <t>工期開始</t>
    <rPh sb="0" eb="2">
      <t>コウキ</t>
    </rPh>
    <rPh sb="2" eb="4">
      <t>カイシ</t>
    </rPh>
    <phoneticPr fontId="2"/>
  </si>
  <si>
    <t>表紙備考</t>
    <rPh sb="0" eb="2">
      <t>ヒョウシ</t>
    </rPh>
    <rPh sb="2" eb="4">
      <t>ビコウ</t>
    </rPh>
    <phoneticPr fontId="2"/>
  </si>
  <si>
    <t>期間計算用→</t>
    <rPh sb="0" eb="2">
      <t>キカン</t>
    </rPh>
    <rPh sb="2" eb="5">
      <t>ケイサンヨウ</t>
    </rPh>
    <phoneticPr fontId="2"/>
  </si>
  <si>
    <t>L</t>
    <phoneticPr fontId="2"/>
  </si>
  <si>
    <t>AA</t>
    <phoneticPr fontId="2"/>
  </si>
  <si>
    <t>CP</t>
    <phoneticPr fontId="2"/>
  </si>
  <si>
    <t>日間</t>
    <rPh sb="0" eb="1">
      <t>ニチ</t>
    </rPh>
    <rPh sb="1" eb="2">
      <t>カン</t>
    </rPh>
    <phoneticPr fontId="2"/>
  </si>
  <si>
    <t>完成期日</t>
    <rPh sb="0" eb="2">
      <t>カンセイ</t>
    </rPh>
    <rPh sb="2" eb="4">
      <t>キジツ</t>
    </rPh>
    <phoneticPr fontId="2"/>
  </si>
  <si>
    <t>AT</t>
    <phoneticPr fontId="2"/>
  </si>
  <si>
    <t>AJ</t>
    <phoneticPr fontId="2"/>
  </si>
  <si>
    <t>AV</t>
    <phoneticPr fontId="2"/>
  </si>
  <si>
    <t>AQ</t>
    <phoneticPr fontId="2"/>
  </si>
  <si>
    <t>AO</t>
    <phoneticPr fontId="2"/>
  </si>
  <si>
    <t>AI</t>
    <phoneticPr fontId="2"/>
  </si>
  <si>
    <t>CD</t>
    <phoneticPr fontId="2"/>
  </si>
  <si>
    <t>BL</t>
    <phoneticPr fontId="2"/>
  </si>
  <si>
    <t>EA</t>
    <phoneticPr fontId="2"/>
  </si>
  <si>
    <t>EB</t>
    <phoneticPr fontId="2"/>
  </si>
  <si>
    <t>EC</t>
    <phoneticPr fontId="2"/>
  </si>
  <si>
    <t>ED</t>
    <phoneticPr fontId="2"/>
  </si>
  <si>
    <t>EG</t>
    <phoneticPr fontId="2"/>
  </si>
  <si>
    <t>BQ</t>
    <phoneticPr fontId="2"/>
  </si>
  <si>
    <t>BN</t>
    <phoneticPr fontId="2"/>
  </si>
  <si>
    <t>BR</t>
    <phoneticPr fontId="2"/>
  </si>
  <si>
    <t>BS</t>
    <phoneticPr fontId="2"/>
  </si>
  <si>
    <t>BO</t>
    <phoneticPr fontId="2"/>
  </si>
  <si>
    <t>BM</t>
    <phoneticPr fontId="2"/>
  </si>
  <si>
    <t>AJ</t>
  </si>
  <si>
    <t>BH</t>
  </si>
  <si>
    <t>BH</t>
    <phoneticPr fontId="2"/>
  </si>
  <si>
    <t>BC</t>
  </si>
  <si>
    <t>BZ</t>
  </si>
  <si>
    <t>BZ</t>
    <phoneticPr fontId="2"/>
  </si>
  <si>
    <t>AW</t>
  </si>
  <si>
    <t>BT</t>
  </si>
  <si>
    <t>BT</t>
    <phoneticPr fontId="2"/>
  </si>
  <si>
    <t>AP</t>
  </si>
  <si>
    <t>BN</t>
  </si>
  <si>
    <t>工事場所1</t>
    <rPh sb="0" eb="2">
      <t>コウジ</t>
    </rPh>
    <rPh sb="2" eb="4">
      <t>バショ</t>
    </rPh>
    <phoneticPr fontId="2"/>
  </si>
  <si>
    <t>工事名1</t>
    <rPh sb="0" eb="2">
      <t>コウジ</t>
    </rPh>
    <rPh sb="2" eb="3">
      <t>メイ</t>
    </rPh>
    <phoneticPr fontId="2"/>
  </si>
  <si>
    <t>工事名1</t>
    <rPh sb="0" eb="3">
      <t>コウジメイ</t>
    </rPh>
    <phoneticPr fontId="2"/>
  </si>
  <si>
    <t>入札履歴設計書番号</t>
    <rPh sb="0" eb="2">
      <t>ニュウサツ</t>
    </rPh>
    <rPh sb="2" eb="4">
      <t>リレキ</t>
    </rPh>
    <rPh sb="4" eb="7">
      <t>セッケイショ</t>
    </rPh>
    <rPh sb="7" eb="9">
      <t>バンゴウ</t>
    </rPh>
    <phoneticPr fontId="2"/>
  </si>
  <si>
    <t>BL</t>
    <phoneticPr fontId="2"/>
  </si>
  <si>
    <t>EE</t>
    <phoneticPr fontId="2"/>
  </si>
  <si>
    <t>結合04_48</t>
    <rPh sb="0" eb="2">
      <t>ケツゴウ</t>
    </rPh>
    <phoneticPr fontId="2"/>
  </si>
  <si>
    <t>式</t>
    <rPh sb="0" eb="1">
      <t>シキ</t>
    </rPh>
    <phoneticPr fontId="2"/>
  </si>
  <si>
    <t>明細種別</t>
    <phoneticPr fontId="2"/>
  </si>
  <si>
    <t>直接工事費1</t>
    <phoneticPr fontId="2"/>
  </si>
  <si>
    <t>○</t>
    <phoneticPr fontId="2"/>
  </si>
  <si>
    <t>初ページ</t>
  </si>
  <si>
    <t>EH</t>
    <phoneticPr fontId="2"/>
  </si>
  <si>
    <t>EI</t>
    <phoneticPr fontId="2"/>
  </si>
  <si>
    <t>EJ</t>
    <phoneticPr fontId="2"/>
  </si>
  <si>
    <t>×</t>
    <phoneticPr fontId="2"/>
  </si>
  <si>
    <t>ｺｰﾄﾞ1</t>
  </si>
  <si>
    <t>EJ</t>
  </si>
  <si>
    <t>×</t>
  </si>
  <si>
    <t>コード</t>
  </si>
  <si>
    <t>形状寸法1</t>
    <rPh sb="0" eb="2">
      <t>ケイジョウ</t>
    </rPh>
    <rPh sb="2" eb="4">
      <t>スンポウ</t>
    </rPh>
    <phoneticPr fontId="2"/>
  </si>
  <si>
    <t>形状寸法　変更</t>
    <rPh sb="0" eb="2">
      <t>ケイジョウ</t>
    </rPh>
    <rPh sb="2" eb="4">
      <t>スンポウ</t>
    </rPh>
    <phoneticPr fontId="2"/>
  </si>
  <si>
    <t>数量　変更</t>
    <rPh sb="0" eb="2">
      <t>スウリョウ</t>
    </rPh>
    <phoneticPr fontId="2"/>
  </si>
  <si>
    <t>単位　変更</t>
    <rPh sb="0" eb="2">
      <t>タンイ</t>
    </rPh>
    <phoneticPr fontId="2"/>
  </si>
  <si>
    <t>当初単価</t>
    <rPh sb="0" eb="2">
      <t>トウショ</t>
    </rPh>
    <rPh sb="2" eb="4">
      <t>タンカ</t>
    </rPh>
    <phoneticPr fontId="2"/>
  </si>
  <si>
    <t>単価　変更</t>
    <rPh sb="0" eb="2">
      <t>タンカ</t>
    </rPh>
    <phoneticPr fontId="2"/>
  </si>
  <si>
    <t>変更単価</t>
    <rPh sb="0" eb="2">
      <t>ヘンコウ</t>
    </rPh>
    <rPh sb="2" eb="4">
      <t>タンカ</t>
    </rPh>
    <phoneticPr fontId="2"/>
  </si>
  <si>
    <t>計算+当初合計</t>
    <rPh sb="0" eb="2">
      <t>ケイサン</t>
    </rPh>
    <rPh sb="3" eb="5">
      <t>トウショ</t>
    </rPh>
    <rPh sb="5" eb="7">
      <t>ゴウケイ</t>
    </rPh>
    <phoneticPr fontId="2"/>
  </si>
  <si>
    <t>金額　変更</t>
    <rPh sb="0" eb="2">
      <t>キンガク</t>
    </rPh>
    <phoneticPr fontId="2"/>
  </si>
  <si>
    <t>計算+変更合計</t>
    <rPh sb="0" eb="2">
      <t>ケイサン</t>
    </rPh>
    <rPh sb="3" eb="5">
      <t>ヘンコウ</t>
    </rPh>
    <rPh sb="5" eb="7">
      <t>ゴウケイ</t>
    </rPh>
    <phoneticPr fontId="2"/>
  </si>
  <si>
    <t>文字列</t>
    <rPh sb="0" eb="3">
      <t>モジレツ</t>
    </rPh>
    <phoneticPr fontId="2"/>
  </si>
  <si>
    <t>計</t>
    <rPh sb="0" eb="1">
      <t>ケイ</t>
    </rPh>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</si>
  <si>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</si>
  <si>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</si>
  <si>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単位当り</t>
    <rPh sb="0" eb="2">
      <t>タンイ</t>
    </rPh>
    <rPh sb="2" eb="3">
      <t>アタ</t>
    </rPh>
    <phoneticPr fontId="2"/>
  </si>
  <si>
    <t>文字列単位当</t>
    <rPh sb="0" eb="3">
      <t>モジレツ</t>
    </rPh>
    <rPh sb="3" eb="5">
      <t>タンイ</t>
    </rPh>
    <rPh sb="5" eb="6">
      <t>アタ</t>
    </rPh>
    <phoneticPr fontId="2"/>
  </si>
  <si>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</si>
  <si>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AS</t>
    <phoneticPr fontId="2"/>
  </si>
  <si>
    <t>算定数量1</t>
    <rPh sb="0" eb="2">
      <t>サンテイ</t>
    </rPh>
    <rPh sb="2" eb="4">
      <t>スウリョウ</t>
    </rPh>
    <phoneticPr fontId="2"/>
  </si>
  <si>
    <t>計算+当初算定</t>
    <rPh sb="0" eb="2">
      <t>ケイサン</t>
    </rPh>
    <rPh sb="3" eb="5">
      <t>トウショ</t>
    </rPh>
    <rPh sb="5" eb="7">
      <t>サンテイ</t>
    </rPh>
    <phoneticPr fontId="2"/>
  </si>
  <si>
    <t>ヘダー項目で指定された算定数量1</t>
    <rPh sb="3" eb="5">
      <t>コウモク</t>
    </rPh>
    <rPh sb="6" eb="8">
      <t>シテイ</t>
    </rPh>
    <rPh sb="11" eb="13">
      <t>サンテイ</t>
    </rPh>
    <rPh sb="13" eb="15">
      <t>スウリョウ</t>
    </rPh>
    <phoneticPr fontId="2"/>
  </si>
  <si>
    <t>算定数量2</t>
    <rPh sb="0" eb="2">
      <t>サンテイ</t>
    </rPh>
    <rPh sb="2" eb="4">
      <t>スウリョウ</t>
    </rPh>
    <phoneticPr fontId="2"/>
  </si>
  <si>
    <t>算定数量　変更</t>
    <rPh sb="0" eb="2">
      <t>サンテイ</t>
    </rPh>
    <rPh sb="2" eb="4">
      <t>スウリョウ</t>
    </rPh>
    <phoneticPr fontId="2"/>
  </si>
  <si>
    <t>計算+変更算定</t>
    <rPh sb="0" eb="2">
      <t>ケイサン</t>
    </rPh>
    <rPh sb="3" eb="5">
      <t>ヘンコウ</t>
    </rPh>
    <rPh sb="5" eb="7">
      <t>サンテイ</t>
    </rPh>
    <phoneticPr fontId="2"/>
  </si>
  <si>
    <t>ヘダー項目で指定された算定数量2</t>
    <rPh sb="3" eb="5">
      <t>コウモク</t>
    </rPh>
    <rPh sb="6" eb="8">
      <t>シテイ</t>
    </rPh>
    <rPh sb="11" eb="13">
      <t>サンテイ</t>
    </rPh>
    <rPh sb="13" eb="15">
      <t>スウリョウ</t>
    </rPh>
    <phoneticPr fontId="2"/>
  </si>
  <si>
    <t>単位当り1</t>
    <rPh sb="0" eb="2">
      <t>タンイ</t>
    </rPh>
    <rPh sb="2" eb="3">
      <t>アタ</t>
    </rPh>
    <phoneticPr fontId="2"/>
  </si>
  <si>
    <t>計算+当初単位当</t>
    <rPh sb="0" eb="2">
      <t>ケイサン</t>
    </rPh>
    <rPh sb="3" eb="5">
      <t>トウショ</t>
    </rPh>
    <rPh sb="5" eb="7">
      <t>タンイ</t>
    </rPh>
    <rPh sb="7" eb="8">
      <t>アタ</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</si>
  <si>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</si>
  <si>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単位当り2</t>
    <rPh sb="0" eb="2">
      <t>タンイ</t>
    </rPh>
    <rPh sb="2" eb="3">
      <t>アタ</t>
    </rPh>
    <phoneticPr fontId="2"/>
  </si>
  <si>
    <t>単位当り　変更</t>
    <rPh sb="0" eb="2">
      <t>タンイ</t>
    </rPh>
    <rPh sb="2" eb="3">
      <t>アタ</t>
    </rPh>
    <phoneticPr fontId="2"/>
  </si>
  <si>
    <t>計算+変更単位当</t>
    <rPh sb="0" eb="2">
      <t>ケイサン</t>
    </rPh>
    <rPh sb="3" eb="5">
      <t>ヘンコウ</t>
    </rPh>
    <rPh sb="5" eb="7">
      <t>タンイ</t>
    </rPh>
    <rPh sb="7" eb="8">
      <t>アタ</t>
    </rPh>
    <phoneticPr fontId="2"/>
  </si>
  <si>
    <t>算定単位1</t>
    <rPh sb="0" eb="2">
      <t>サンテイ</t>
    </rPh>
    <rPh sb="2" eb="4">
      <t>タンイ</t>
    </rPh>
    <phoneticPr fontId="2"/>
  </si>
  <si>
    <t>１または２+算定単位合計</t>
    <rPh sb="6" eb="8">
      <t>サンテイ</t>
    </rPh>
    <rPh sb="8" eb="10">
      <t>タンイ</t>
    </rPh>
    <rPh sb="10" eb="12">
      <t>ゴウケイ</t>
    </rPh>
    <phoneticPr fontId="2"/>
  </si>
  <si>
    <t>ヘダー項目で指定された単位</t>
    <rPh sb="3" eb="5">
      <t>コウモク</t>
    </rPh>
    <rPh sb="6" eb="8">
      <t>シテイ</t>
    </rPh>
    <rPh sb="11" eb="13">
      <t>タンイ</t>
    </rPh>
    <phoneticPr fontId="2"/>
  </si>
  <si>
    <t>算定単位2</t>
    <rPh sb="0" eb="2">
      <t>サンテイ</t>
    </rPh>
    <rPh sb="2" eb="4">
      <t>タンイ</t>
    </rPh>
    <phoneticPr fontId="2"/>
  </si>
  <si>
    <t>算定単位　変更</t>
    <rPh sb="0" eb="2">
      <t>サンテイ</t>
    </rPh>
    <rPh sb="2" eb="4">
      <t>タンイ</t>
    </rPh>
    <phoneticPr fontId="2"/>
  </si>
  <si>
    <t>明細備考　変更</t>
    <rPh sb="0" eb="2">
      <t>メイサイ</t>
    </rPh>
    <rPh sb="2" eb="4">
      <t>ビコウ</t>
    </rPh>
    <phoneticPr fontId="2"/>
  </si>
  <si>
    <t>備考　変更</t>
    <rPh sb="0" eb="2">
      <t>ビコウ</t>
    </rPh>
    <phoneticPr fontId="2"/>
  </si>
  <si>
    <t>資料</t>
    <rPh sb="0" eb="2">
      <t>シリョウ</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</si>
  <si>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</si>
  <si>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資料　変更</t>
    <rPh sb="0" eb="2">
      <t>シリョウ</t>
    </rPh>
    <phoneticPr fontId="2"/>
  </si>
  <si>
    <t>採用単価名</t>
    <rPh sb="0" eb="2">
      <t>サイヨウ</t>
    </rPh>
    <rPh sb="2" eb="4">
      <t>タンカ</t>
    </rPh>
    <rPh sb="4" eb="5">
      <t>メイ</t>
    </rPh>
    <phoneticPr fontId="2"/>
  </si>
  <si>
    <t>採用単価名　変更</t>
    <rPh sb="0" eb="2">
      <t>サイヨウ</t>
    </rPh>
    <rPh sb="2" eb="4">
      <t>タンカ</t>
    </rPh>
    <rPh sb="4" eb="5">
      <t>メイ</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</si>
  <si>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</si>
  <si>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</si>
  <si>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AE</t>
    <phoneticPr fontId="2"/>
  </si>
  <si>
    <t>2内訳表ファイル書出</t>
  </si>
  <si>
    <t>内訳表</t>
    <phoneticPr fontId="2"/>
  </si>
  <si>
    <t>AC</t>
    <phoneticPr fontId="2"/>
  </si>
  <si>
    <t>BD</t>
    <phoneticPr fontId="2"/>
  </si>
  <si>
    <t>F</t>
    <phoneticPr fontId="2"/>
  </si>
  <si>
    <t>L</t>
    <phoneticPr fontId="2"/>
  </si>
  <si>
    <t>AF</t>
    <phoneticPr fontId="2"/>
  </si>
  <si>
    <t>G</t>
    <phoneticPr fontId="2"/>
  </si>
  <si>
    <t>AA</t>
    <phoneticPr fontId="2"/>
  </si>
  <si>
    <t>AT</t>
    <phoneticPr fontId="2"/>
  </si>
  <si>
    <t>H</t>
    <phoneticPr fontId="2"/>
  </si>
  <si>
    <t>AO</t>
    <phoneticPr fontId="2"/>
  </si>
  <si>
    <t>I</t>
    <phoneticPr fontId="2"/>
  </si>
  <si>
    <t>U</t>
    <phoneticPr fontId="2"/>
  </si>
  <si>
    <t>BC</t>
    <phoneticPr fontId="2"/>
  </si>
  <si>
    <t>J</t>
    <phoneticPr fontId="2"/>
  </si>
  <si>
    <t>K</t>
    <phoneticPr fontId="2"/>
  </si>
  <si>
    <t>M</t>
    <phoneticPr fontId="2"/>
  </si>
  <si>
    <t>C</t>
    <phoneticPr fontId="2"/>
  </si>
  <si>
    <t>内訳表名1</t>
    <rPh sb="0" eb="2">
      <t>ウチワケ</t>
    </rPh>
    <rPh sb="2" eb="3">
      <t>ヒョウ</t>
    </rPh>
    <rPh sb="3" eb="4">
      <t>メイ</t>
    </rPh>
    <phoneticPr fontId="2"/>
  </si>
  <si>
    <t>×</t>
    <phoneticPr fontId="2"/>
  </si>
  <si>
    <t>１または２</t>
    <phoneticPr fontId="2"/>
  </si>
  <si>
    <t>ｺｰﾄﾞ1</t>
    <phoneticPr fontId="2"/>
  </si>
  <si>
    <t>AE</t>
    <phoneticPr fontId="2"/>
  </si>
  <si>
    <t>コード</t>
    <phoneticPr fontId="2"/>
  </si>
  <si>
    <t>N</t>
    <phoneticPr fontId="2"/>
  </si>
  <si>
    <t>R</t>
    <phoneticPr fontId="2"/>
  </si>
  <si>
    <t>AG</t>
    <phoneticPr fontId="2"/>
  </si>
  <si>
    <t>B</t>
    <phoneticPr fontId="2"/>
  </si>
  <si>
    <t>O</t>
    <phoneticPr fontId="2"/>
  </si>
  <si>
    <t>A</t>
    <phoneticPr fontId="2"/>
  </si>
  <si>
    <t>コード+表内ページ</t>
    <rPh sb="4" eb="6">
      <t>ヒョウナイ</t>
    </rPh>
    <phoneticPr fontId="2"/>
  </si>
  <si>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</si>
  <si>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AU</t>
    <phoneticPr fontId="2"/>
  </si>
  <si>
    <t>種目　変更</t>
    <rPh sb="0" eb="2">
      <t>シュモク</t>
    </rPh>
    <phoneticPr fontId="2"/>
  </si>
  <si>
    <t>P</t>
    <phoneticPr fontId="2"/>
  </si>
  <si>
    <t>AH</t>
    <phoneticPr fontId="2"/>
  </si>
  <si>
    <t>Q</t>
    <phoneticPr fontId="2"/>
  </si>
  <si>
    <t>AV</t>
    <phoneticPr fontId="2"/>
  </si>
  <si>
    <t>AM</t>
    <phoneticPr fontId="2"/>
  </si>
  <si>
    <t>○</t>
    <phoneticPr fontId="2"/>
  </si>
  <si>
    <t>S</t>
    <phoneticPr fontId="2"/>
  </si>
  <si>
    <t>BA</t>
    <phoneticPr fontId="2"/>
  </si>
  <si>
    <t>T</t>
    <phoneticPr fontId="2"/>
  </si>
  <si>
    <t>AJ</t>
    <phoneticPr fontId="2"/>
  </si>
  <si>
    <t>AX</t>
    <phoneticPr fontId="2"/>
  </si>
  <si>
    <t>V</t>
    <phoneticPr fontId="2"/>
  </si>
  <si>
    <t>AN</t>
    <phoneticPr fontId="2"/>
  </si>
  <si>
    <t>W</t>
    <phoneticPr fontId="2"/>
  </si>
  <si>
    <t>BB</t>
    <phoneticPr fontId="2"/>
  </si>
  <si>
    <t>X</t>
    <phoneticPr fontId="2"/>
  </si>
  <si>
    <t>-</t>
    <phoneticPr fontId="2"/>
  </si>
  <si>
    <t>D</t>
    <phoneticPr fontId="2"/>
  </si>
  <si>
    <t>Y</t>
    <phoneticPr fontId="2"/>
  </si>
  <si>
    <t>AK</t>
    <phoneticPr fontId="2"/>
  </si>
  <si>
    <t>AY</t>
    <phoneticPr fontId="2"/>
  </si>
  <si>
    <t>AI</t>
    <phoneticPr fontId="2"/>
  </si>
  <si>
    <t>AW</t>
    <phoneticPr fontId="2"/>
  </si>
  <si>
    <t>AQ</t>
    <phoneticPr fontId="2"/>
  </si>
  <si>
    <t>採用単価種類</t>
    <rPh sb="0" eb="2">
      <t>サイヨウ</t>
    </rPh>
    <rPh sb="2" eb="4">
      <t>タンカ</t>
    </rPh>
    <rPh sb="4" eb="6">
      <t>シュルイ</t>
    </rPh>
    <phoneticPr fontId="2"/>
  </si>
  <si>
    <t>採用単価種類　変更</t>
    <rPh sb="0" eb="2">
      <t>サイヨウ</t>
    </rPh>
    <rPh sb="2" eb="4">
      <t>タンカ</t>
    </rPh>
    <rPh sb="4" eb="6">
      <t>シュルイ</t>
    </rPh>
    <phoneticPr fontId="2"/>
  </si>
  <si>
    <t>ヘダー</t>
    <phoneticPr fontId="2"/>
  </si>
  <si>
    <t>A</t>
    <phoneticPr fontId="2"/>
  </si>
  <si>
    <t>AI</t>
    <phoneticPr fontId="2"/>
  </si>
  <si>
    <t>B</t>
    <phoneticPr fontId="2"/>
  </si>
  <si>
    <t>ｺｰﾄﾞ1</t>
    <phoneticPr fontId="2"/>
  </si>
  <si>
    <t>C</t>
    <phoneticPr fontId="2"/>
  </si>
  <si>
    <t>ｺｰﾄﾞ2</t>
    <phoneticPr fontId="2"/>
  </si>
  <si>
    <t>R</t>
    <phoneticPr fontId="2"/>
  </si>
  <si>
    <t>BB</t>
    <phoneticPr fontId="2"/>
  </si>
  <si>
    <t>D</t>
    <phoneticPr fontId="2"/>
  </si>
  <si>
    <t>N</t>
    <phoneticPr fontId="2"/>
  </si>
  <si>
    <t>AZ</t>
    <phoneticPr fontId="2"/>
  </si>
  <si>
    <t>E</t>
    <phoneticPr fontId="2"/>
  </si>
  <si>
    <t>BS</t>
    <phoneticPr fontId="2"/>
  </si>
  <si>
    <t>AS</t>
    <phoneticPr fontId="2"/>
  </si>
  <si>
    <t>BL</t>
    <phoneticPr fontId="2"/>
  </si>
  <si>
    <t>Z</t>
    <phoneticPr fontId="2"/>
  </si>
  <si>
    <t>A1:DZ43</t>
    <phoneticPr fontId="2"/>
  </si>
  <si>
    <t>A44:DZ86</t>
    <phoneticPr fontId="2"/>
  </si>
  <si>
    <r>
      <t>A</t>
    </r>
    <r>
      <rPr>
        <sz val="11"/>
        <rFont val="ＭＳ Ｐゴシック"/>
        <family val="3"/>
        <charset val="128"/>
      </rPr>
      <t>G</t>
    </r>
    <phoneticPr fontId="2"/>
  </si>
  <si>
    <r>
      <t>D</t>
    </r>
    <r>
      <rPr>
        <sz val="11"/>
        <rFont val="ＭＳ Ｐゴシック"/>
        <family val="3"/>
        <charset val="128"/>
      </rPr>
      <t>E</t>
    </r>
    <phoneticPr fontId="2"/>
  </si>
  <si>
    <r>
      <t>D</t>
    </r>
    <r>
      <rPr>
        <sz val="11"/>
        <rFont val="ＭＳ Ｐゴシック"/>
        <family val="3"/>
        <charset val="128"/>
      </rPr>
      <t>L</t>
    </r>
    <phoneticPr fontId="2"/>
  </si>
  <si>
    <r>
      <t>E</t>
    </r>
    <r>
      <rPr>
        <sz val="11"/>
        <rFont val="ＭＳ Ｐゴシック"/>
        <family val="3"/>
        <charset val="128"/>
      </rPr>
      <t>A</t>
    </r>
    <phoneticPr fontId="2"/>
  </si>
  <si>
    <r>
      <t>B</t>
    </r>
    <r>
      <rPr>
        <sz val="11"/>
        <rFont val="ＭＳ Ｐゴシック"/>
        <family val="3"/>
        <charset val="128"/>
      </rPr>
      <t>L</t>
    </r>
    <phoneticPr fontId="2"/>
  </si>
  <si>
    <r>
      <t>E</t>
    </r>
    <r>
      <rPr>
        <sz val="11"/>
        <rFont val="ＭＳ Ｐゴシック"/>
        <family val="3"/>
        <charset val="128"/>
      </rPr>
      <t>B</t>
    </r>
    <phoneticPr fontId="2"/>
  </si>
  <si>
    <r>
      <t>C</t>
    </r>
    <r>
      <rPr>
        <sz val="11"/>
        <rFont val="ＭＳ Ｐゴシック"/>
        <family val="3"/>
        <charset val="128"/>
      </rPr>
      <t>D</t>
    </r>
    <phoneticPr fontId="2"/>
  </si>
  <si>
    <r>
      <t>A</t>
    </r>
    <r>
      <rPr>
        <sz val="11"/>
        <rFont val="ＭＳ Ｐゴシック"/>
        <family val="3"/>
        <charset val="128"/>
      </rPr>
      <t>X</t>
    </r>
    <phoneticPr fontId="2"/>
  </si>
  <si>
    <r>
      <t>B</t>
    </r>
    <r>
      <rPr>
        <sz val="11"/>
        <rFont val="ＭＳ Ｐゴシック"/>
        <family val="3"/>
        <charset val="128"/>
      </rPr>
      <t>L</t>
    </r>
    <phoneticPr fontId="2"/>
  </si>
  <si>
    <t>EF</t>
  </si>
  <si>
    <t>○</t>
  </si>
  <si>
    <t>明細種別</t>
  </si>
  <si>
    <t>EG</t>
  </si>
  <si>
    <t>←単価表単位当り金額を計算設定どおりの端数処理で出力するために必要な項目</t>
    <rPh sb="1" eb="3">
      <t>タンカ</t>
    </rPh>
    <rPh sb="3" eb="4">
      <t>ヒョウ</t>
    </rPh>
    <rPh sb="4" eb="6">
      <t>タンイ</t>
    </rPh>
    <rPh sb="6" eb="7">
      <t>ア</t>
    </rPh>
    <rPh sb="8" eb="10">
      <t>キンガク</t>
    </rPh>
    <rPh sb="11" eb="13">
      <t>ケイサン</t>
    </rPh>
    <rPh sb="13" eb="15">
      <t>セッテイ</t>
    </rPh>
    <rPh sb="19" eb="21">
      <t>ハスウ</t>
    </rPh>
    <rPh sb="21" eb="23">
      <t>ショリ</t>
    </rPh>
    <rPh sb="24" eb="26">
      <t>シュツリョク</t>
    </rPh>
    <rPh sb="31" eb="33">
      <t>ヒツヨウ</t>
    </rPh>
    <rPh sb="34" eb="36">
      <t>コウモク</t>
    </rPh>
    <phoneticPr fontId="2"/>
  </si>
  <si>
    <t>〃</t>
    <phoneticPr fontId="2"/>
  </si>
  <si>
    <t>3ページ目のみ出力</t>
  </si>
  <si>
    <t>2ページ目のみ出力</t>
    <phoneticPr fontId="2"/>
  </si>
  <si>
    <t>本工事費</t>
    <rPh sb="0" eb="1">
      <t>ホン</t>
    </rPh>
    <rPh sb="1" eb="4">
      <t>コウジヒ</t>
    </rPh>
    <phoneticPr fontId="2"/>
  </si>
  <si>
    <t>工事合計1</t>
    <rPh sb="0" eb="2">
      <t>コウジ</t>
    </rPh>
    <rPh sb="2" eb="4">
      <t>ゴウケイ</t>
    </rPh>
    <phoneticPr fontId="2"/>
  </si>
  <si>
    <t>工事価格1</t>
    <rPh sb="0" eb="2">
      <t>コウジ</t>
    </rPh>
    <rPh sb="2" eb="4">
      <t>カカク</t>
    </rPh>
    <phoneticPr fontId="2"/>
  </si>
  <si>
    <t>3ページ目のみ出力</t>
    <phoneticPr fontId="2"/>
  </si>
  <si>
    <t>2ページ目のみ出力</t>
  </si>
  <si>
    <t>子設計書出力順</t>
    <phoneticPr fontId="2"/>
  </si>
  <si>
    <t>EK</t>
    <phoneticPr fontId="2"/>
  </si>
  <si>
    <t>A1:DY82</t>
    <phoneticPr fontId="2"/>
  </si>
  <si>
    <t>A83:DY123</t>
    <phoneticPr fontId="2"/>
  </si>
</sst>
</file>

<file path=xl/styles.xml><?xml version="1.0" encoding="utf-8"?>
<styleSheet xmlns="http://schemas.openxmlformats.org/spreadsheetml/2006/main">
  <numFmts count="5">
    <numFmt numFmtId="176" formatCode="0_ "/>
    <numFmt numFmtId="177" formatCode="#,##0_ "/>
    <numFmt numFmtId="178" formatCode="[$-411]ggge&quot;年&quot;m&quot;月&quot;d&quot;日&quot;;@"/>
    <numFmt numFmtId="179" formatCode="gggee&quot;年&quot;&quot;度&quot;"/>
    <numFmt numFmtId="180" formatCode="#,###.####"/>
  </numFmts>
  <fonts count="15">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sz val="11"/>
      <name val="ＭＳ 明朝"/>
      <family val="1"/>
      <charset val="128"/>
    </font>
    <font>
      <sz val="12"/>
      <name val="ＭＳ ゴシック"/>
      <family val="3"/>
      <charset val="128"/>
    </font>
    <font>
      <sz val="10"/>
      <name val="ＭＳ ゴシック"/>
      <family val="3"/>
      <charset val="128"/>
    </font>
    <font>
      <sz val="24"/>
      <name val="ＭＳ 明朝"/>
      <family val="1"/>
      <charset val="128"/>
    </font>
    <font>
      <sz val="10"/>
      <name val="ＭＳ 明朝"/>
      <family val="1"/>
      <charset val="128"/>
    </font>
    <font>
      <sz val="16"/>
      <name val="ＭＳ 明朝"/>
      <family val="1"/>
      <charset val="128"/>
    </font>
    <font>
      <sz val="11"/>
      <name val="ＭＳ Ｐゴシック"/>
      <family val="3"/>
      <charset val="128"/>
    </font>
    <font>
      <sz val="11"/>
      <name val="ＭＳ Ｐゴシック"/>
      <family val="3"/>
      <charset val="128"/>
    </font>
    <font>
      <sz val="10"/>
      <color theme="0"/>
      <name val="ＭＳ 明朝"/>
      <family val="1"/>
      <charset val="128"/>
    </font>
    <font>
      <sz val="12"/>
      <color theme="0"/>
      <name val="ＭＳ 明朝"/>
      <family val="1"/>
      <charset val="128"/>
    </font>
  </fonts>
  <fills count="6">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s>
  <cellStyleXfs count="5">
    <xf numFmtId="0" fontId="0" fillId="0" borderId="0"/>
    <xf numFmtId="38" fontId="1" fillId="0" borderId="0" applyFont="0" applyFill="0" applyBorder="0" applyAlignment="0" applyProtection="0"/>
    <xf numFmtId="38" fontId="12" fillId="0" borderId="0" applyFont="0" applyFill="0" applyBorder="0" applyAlignment="0" applyProtection="0"/>
    <xf numFmtId="0" fontId="11" fillId="0" borderId="0"/>
    <xf numFmtId="0" fontId="12" fillId="0" borderId="0"/>
  </cellStyleXfs>
  <cellXfs count="443">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5" xfId="0" applyBorder="1" applyAlignment="1">
      <alignment vertical="top" wrapText="1"/>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vertical="top" wrapText="1"/>
    </xf>
    <xf numFmtId="0" fontId="0" fillId="0" borderId="0" xfId="0" applyBorder="1"/>
    <xf numFmtId="0" fontId="0" fillId="0" borderId="7" xfId="0" applyFill="1" applyBorder="1"/>
    <xf numFmtId="0" fontId="0" fillId="0" borderId="1" xfId="0" applyFill="1" applyBorder="1"/>
    <xf numFmtId="0" fontId="0" fillId="0" borderId="6" xfId="0" applyFill="1" applyBorder="1"/>
    <xf numFmtId="0" fontId="0" fillId="0" borderId="10" xfId="0" applyFill="1" applyBorder="1"/>
    <xf numFmtId="0" fontId="0" fillId="0" borderId="1" xfId="0" applyBorder="1" applyAlignment="1">
      <alignment vertical="top" wrapText="1"/>
    </xf>
    <xf numFmtId="0" fontId="0" fillId="0" borderId="11" xfId="0" applyFill="1" applyBorder="1"/>
    <xf numFmtId="0" fontId="0" fillId="0" borderId="12" xfId="0" applyBorder="1"/>
    <xf numFmtId="0" fontId="0" fillId="0" borderId="13" xfId="0" applyFill="1" applyBorder="1"/>
    <xf numFmtId="0" fontId="0" fillId="0" borderId="12" xfId="0" applyFill="1" applyBorder="1"/>
    <xf numFmtId="0" fontId="0" fillId="0" borderId="12" xfId="0" applyBorder="1" applyAlignment="1">
      <alignment vertical="top" wrapText="1"/>
    </xf>
    <xf numFmtId="0" fontId="0" fillId="0" borderId="14" xfId="0" applyFill="1" applyBorder="1" applyAlignment="1">
      <alignment horizontal="center"/>
    </xf>
    <xf numFmtId="0" fontId="0" fillId="0" borderId="8" xfId="0" applyFill="1" applyBorder="1" applyAlignment="1">
      <alignment horizontal="center"/>
    </xf>
    <xf numFmtId="0" fontId="0" fillId="0" borderId="15" xfId="0" applyBorder="1"/>
    <xf numFmtId="0" fontId="0" fillId="0" borderId="7" xfId="0" applyFill="1" applyBorder="1" applyAlignment="1">
      <alignment vertical="top" wrapText="1"/>
    </xf>
    <xf numFmtId="0" fontId="0" fillId="0" borderId="13" xfId="0" applyBorder="1"/>
    <xf numFmtId="40" fontId="0" fillId="0" borderId="0" xfId="1" applyNumberFormat="1" applyFont="1"/>
    <xf numFmtId="0" fontId="0" fillId="2" borderId="2" xfId="0" applyFill="1" applyBorder="1"/>
    <xf numFmtId="40" fontId="0" fillId="2" borderId="4" xfId="1" applyNumberFormat="1" applyFont="1" applyFill="1" applyBorder="1"/>
    <xf numFmtId="0" fontId="0" fillId="2" borderId="6" xfId="0" applyFill="1" applyBorder="1"/>
    <xf numFmtId="40" fontId="0" fillId="2" borderId="7" xfId="1" applyNumberFormat="1" applyFont="1" applyFill="1" applyBorder="1"/>
    <xf numFmtId="0" fontId="0" fillId="2" borderId="10" xfId="0" applyFill="1" applyBorder="1"/>
    <xf numFmtId="40" fontId="0" fillId="2" borderId="5" xfId="1" applyNumberFormat="1" applyFont="1" applyFill="1" applyBorder="1"/>
    <xf numFmtId="0" fontId="0" fillId="2" borderId="1" xfId="0" applyFill="1" applyBorder="1"/>
    <xf numFmtId="0" fontId="0" fillId="2" borderId="4" xfId="0" applyFill="1" applyBorder="1"/>
    <xf numFmtId="0" fontId="0" fillId="2" borderId="7" xfId="0" applyFill="1" applyBorder="1"/>
    <xf numFmtId="0" fontId="0" fillId="2" borderId="5" xfId="0" applyFill="1" applyBorder="1"/>
    <xf numFmtId="0" fontId="0" fillId="2" borderId="11" xfId="0" applyFill="1" applyBorder="1" applyAlignment="1">
      <alignment horizontal="center"/>
    </xf>
    <xf numFmtId="0" fontId="0" fillId="2" borderId="12" xfId="0" applyFill="1" applyBorder="1" applyAlignment="1">
      <alignment horizontal="center"/>
    </xf>
    <xf numFmtId="0" fontId="3" fillId="0" borderId="0" xfId="0" applyFont="1" applyAlignment="1">
      <alignment vertical="center"/>
    </xf>
    <xf numFmtId="0" fontId="0" fillId="2" borderId="16" xfId="0" applyFill="1" applyBorder="1" applyAlignment="1">
      <alignment horizontal="center"/>
    </xf>
    <xf numFmtId="0" fontId="0" fillId="2" borderId="17" xfId="0" applyFill="1" applyBorder="1"/>
    <xf numFmtId="0" fontId="0" fillId="2" borderId="18" xfId="0" applyFill="1" applyBorder="1"/>
    <xf numFmtId="0" fontId="4" fillId="0" borderId="0" xfId="0" applyFont="1" applyAlignment="1">
      <alignment vertical="center"/>
    </xf>
    <xf numFmtId="0" fontId="0" fillId="0" borderId="15" xfId="0" applyFill="1" applyBorder="1"/>
    <xf numFmtId="0" fontId="0" fillId="2" borderId="19" xfId="0" applyFill="1" applyBorder="1" applyAlignment="1">
      <alignment horizontal="center"/>
    </xf>
    <xf numFmtId="0" fontId="0" fillId="0" borderId="20" xfId="0" applyFill="1" applyBorder="1" applyAlignment="1">
      <alignment horizontal="center"/>
    </xf>
    <xf numFmtId="0" fontId="0" fillId="0" borderId="10" xfId="0" applyBorder="1"/>
    <xf numFmtId="0" fontId="0" fillId="0" borderId="5" xfId="0" applyFill="1" applyBorder="1"/>
    <xf numFmtId="0" fontId="0" fillId="0" borderId="2" xfId="0" applyFill="1" applyBorder="1"/>
    <xf numFmtId="0" fontId="0" fillId="0" borderId="3" xfId="0" applyFill="1" applyBorder="1"/>
    <xf numFmtId="0" fontId="0" fillId="0" borderId="4" xfId="0" applyFill="1" applyBorder="1"/>
    <xf numFmtId="0" fontId="0" fillId="2" borderId="11" xfId="0" applyFill="1" applyBorder="1"/>
    <xf numFmtId="40" fontId="0" fillId="2" borderId="12" xfId="1" applyNumberFormat="1" applyFont="1"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6" fillId="0" borderId="0" xfId="0" applyFont="1" applyAlignment="1">
      <alignment vertical="center"/>
    </xf>
    <xf numFmtId="0" fontId="7" fillId="0" borderId="0" xfId="0" applyFont="1" applyAlignment="1">
      <alignment vertical="center"/>
    </xf>
    <xf numFmtId="177" fontId="7" fillId="0" borderId="0" xfId="0" applyNumberFormat="1" applyFont="1" applyAlignment="1">
      <alignment vertical="center"/>
    </xf>
    <xf numFmtId="0" fontId="9" fillId="0" borderId="0" xfId="0" applyFont="1" applyAlignment="1">
      <alignment vertical="center"/>
    </xf>
    <xf numFmtId="177" fontId="9" fillId="0" borderId="0" xfId="0" applyNumberFormat="1" applyFont="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177" fontId="9" fillId="0" borderId="27" xfId="0" applyNumberFormat="1" applyFont="1" applyBorder="1" applyAlignment="1">
      <alignment vertical="center"/>
    </xf>
    <xf numFmtId="0" fontId="9" fillId="0" borderId="19" xfId="0" applyFont="1" applyBorder="1" applyAlignment="1">
      <alignment vertical="center"/>
    </xf>
    <xf numFmtId="0" fontId="9" fillId="0" borderId="28" xfId="0" applyFont="1" applyBorder="1" applyAlignment="1">
      <alignment vertical="center"/>
    </xf>
    <xf numFmtId="0" fontId="9" fillId="0" borderId="0" xfId="0" applyFont="1" applyBorder="1" applyAlignment="1">
      <alignment vertical="center"/>
    </xf>
    <xf numFmtId="177" fontId="9" fillId="0" borderId="0" xfId="0" applyNumberFormat="1"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5" fillId="0" borderId="0" xfId="0" applyFont="1" applyBorder="1" applyAlignment="1">
      <alignment vertical="center"/>
    </xf>
    <xf numFmtId="0" fontId="8" fillId="0" borderId="0" xfId="0" applyFont="1" applyBorder="1" applyAlignment="1">
      <alignment horizontal="center" vertical="center"/>
    </xf>
    <xf numFmtId="0" fontId="9" fillId="0" borderId="33" xfId="0" applyFont="1" applyBorder="1" applyAlignment="1">
      <alignment vertical="center"/>
    </xf>
    <xf numFmtId="0" fontId="9" fillId="0" borderId="34" xfId="0" applyFont="1" applyBorder="1" applyAlignment="1">
      <alignment vertical="center"/>
    </xf>
    <xf numFmtId="177" fontId="9" fillId="0" borderId="34" xfId="0" applyNumberFormat="1"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177" fontId="9" fillId="0" borderId="37" xfId="0" applyNumberFormat="1" applyFont="1" applyBorder="1" applyAlignment="1">
      <alignment vertical="center"/>
    </xf>
    <xf numFmtId="0" fontId="9" fillId="0" borderId="38"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9" fillId="0" borderId="47"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9" xfId="0" applyFont="1" applyBorder="1" applyAlignment="1">
      <alignment vertical="center"/>
    </xf>
    <xf numFmtId="0" fontId="5" fillId="0" borderId="34" xfId="0" applyFont="1" applyBorder="1" applyAlignment="1">
      <alignment horizontal="center" vertical="center"/>
    </xf>
    <xf numFmtId="177" fontId="5" fillId="0" borderId="34" xfId="0" applyNumberFormat="1" applyFont="1" applyBorder="1" applyAlignment="1">
      <alignment vertical="center"/>
    </xf>
    <xf numFmtId="0" fontId="5" fillId="0" borderId="35" xfId="0" applyFont="1" applyBorder="1" applyAlignment="1">
      <alignment vertical="center"/>
    </xf>
    <xf numFmtId="0" fontId="5" fillId="0" borderId="37" xfId="0"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9" fillId="0" borderId="0" xfId="0" applyFont="1" applyAlignment="1">
      <alignment horizontal="right" vertical="center"/>
    </xf>
    <xf numFmtId="177" fontId="9" fillId="0" borderId="40" xfId="0" applyNumberFormat="1" applyFont="1" applyBorder="1" applyAlignment="1">
      <alignment vertical="center"/>
    </xf>
    <xf numFmtId="0" fontId="9" fillId="0" borderId="50" xfId="0" applyFont="1" applyBorder="1" applyAlignment="1">
      <alignment vertical="center"/>
    </xf>
    <xf numFmtId="0" fontId="9" fillId="0" borderId="51" xfId="0" applyFont="1" applyBorder="1" applyAlignment="1">
      <alignment vertical="center"/>
    </xf>
    <xf numFmtId="0" fontId="9" fillId="0" borderId="52" xfId="0" applyFont="1" applyBorder="1" applyAlignment="1">
      <alignment vertical="center"/>
    </xf>
    <xf numFmtId="0" fontId="9" fillId="0" borderId="53" xfId="0" applyFont="1" applyBorder="1" applyAlignment="1">
      <alignment vertical="center"/>
    </xf>
    <xf numFmtId="0" fontId="9" fillId="0" borderId="54" xfId="0" applyFont="1" applyBorder="1" applyAlignment="1">
      <alignment vertical="center"/>
    </xf>
    <xf numFmtId="0" fontId="9" fillId="0" borderId="55" xfId="0" applyFont="1" applyBorder="1" applyAlignment="1">
      <alignment vertical="center"/>
    </xf>
    <xf numFmtId="177" fontId="9" fillId="0" borderId="54" xfId="0" applyNumberFormat="1" applyFont="1" applyBorder="1" applyAlignment="1">
      <alignment vertical="center"/>
    </xf>
    <xf numFmtId="0" fontId="9" fillId="0" borderId="56" xfId="0" applyFont="1" applyBorder="1" applyAlignment="1">
      <alignment vertical="center"/>
    </xf>
    <xf numFmtId="0" fontId="9" fillId="0" borderId="57" xfId="0" applyFont="1" applyBorder="1" applyAlignment="1">
      <alignment vertical="center"/>
    </xf>
    <xf numFmtId="0" fontId="9" fillId="0" borderId="58" xfId="0" applyFont="1" applyBorder="1" applyAlignment="1">
      <alignment vertical="center"/>
    </xf>
    <xf numFmtId="177" fontId="9" fillId="0" borderId="57" xfId="0" applyNumberFormat="1" applyFont="1" applyBorder="1" applyAlignment="1">
      <alignment vertical="center"/>
    </xf>
    <xf numFmtId="0" fontId="9" fillId="0" borderId="14"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horizontal="left" vertical="center"/>
    </xf>
    <xf numFmtId="0" fontId="9" fillId="0" borderId="28"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40" xfId="0" applyFont="1" applyFill="1" applyBorder="1" applyAlignment="1">
      <alignment vertical="center"/>
    </xf>
    <xf numFmtId="0" fontId="9" fillId="0" borderId="29" xfId="0" applyFont="1" applyFill="1" applyBorder="1" applyAlignment="1">
      <alignment vertical="center"/>
    </xf>
    <xf numFmtId="0" fontId="0" fillId="0" borderId="0" xfId="0" applyAlignment="1">
      <alignment horizontal="right"/>
    </xf>
    <xf numFmtId="0" fontId="0" fillId="2" borderId="59" xfId="0" applyFill="1" applyBorder="1"/>
    <xf numFmtId="0" fontId="0" fillId="5" borderId="2" xfId="0" applyFill="1" applyBorder="1"/>
    <xf numFmtId="0" fontId="0" fillId="5" borderId="6" xfId="0" applyFill="1" applyBorder="1"/>
    <xf numFmtId="0" fontId="0" fillId="5" borderId="10" xfId="0" applyFill="1" applyBorder="1"/>
    <xf numFmtId="0" fontId="9" fillId="0" borderId="49" xfId="0" applyFont="1" applyBorder="1" applyAlignment="1">
      <alignment horizontal="center" vertical="center"/>
    </xf>
    <xf numFmtId="0" fontId="9" fillId="0" borderId="0" xfId="0" applyFont="1" applyBorder="1" applyAlignment="1">
      <alignment horizontal="center" vertical="center"/>
    </xf>
    <xf numFmtId="0" fontId="9" fillId="0" borderId="53" xfId="0" applyFont="1" applyBorder="1" applyAlignment="1">
      <alignment horizontal="center" vertical="center"/>
    </xf>
    <xf numFmtId="0" fontId="9" fillId="0" borderId="42" xfId="0" applyFont="1" applyBorder="1" applyAlignment="1">
      <alignment horizontal="center" vertical="center"/>
    </xf>
    <xf numFmtId="177" fontId="9" fillId="0" borderId="43" xfId="0" applyNumberFormat="1" applyFont="1" applyBorder="1" applyAlignment="1">
      <alignment vertical="center"/>
    </xf>
    <xf numFmtId="0" fontId="9" fillId="0" borderId="61" xfId="0" applyFont="1" applyBorder="1" applyAlignment="1">
      <alignment vertical="center"/>
    </xf>
    <xf numFmtId="0" fontId="9" fillId="0" borderId="49" xfId="0" applyFont="1" applyBorder="1" applyAlignment="1"/>
    <xf numFmtId="0" fontId="9" fillId="0" borderId="0" xfId="0" applyFont="1" applyBorder="1" applyAlignment="1"/>
    <xf numFmtId="0" fontId="9" fillId="0" borderId="0" xfId="0" quotePrefix="1" applyFont="1" applyAlignment="1">
      <alignment vertical="center"/>
    </xf>
    <xf numFmtId="0" fontId="0" fillId="2" borderId="16" xfId="0" applyFill="1" applyBorder="1"/>
    <xf numFmtId="0" fontId="0" fillId="0" borderId="11" xfId="0" applyBorder="1"/>
    <xf numFmtId="0" fontId="3" fillId="0" borderId="0" xfId="4" applyFont="1" applyAlignment="1">
      <alignment vertical="center"/>
    </xf>
    <xf numFmtId="0" fontId="12" fillId="0" borderId="0" xfId="4"/>
    <xf numFmtId="40" fontId="0" fillId="0" borderId="0" xfId="2" applyNumberFormat="1" applyFont="1"/>
    <xf numFmtId="0" fontId="12" fillId="2" borderId="62" xfId="4" applyFill="1" applyBorder="1"/>
    <xf numFmtId="0" fontId="12" fillId="2" borderId="63" xfId="4" applyFill="1" applyBorder="1" applyAlignment="1">
      <alignment horizontal="center"/>
    </xf>
    <xf numFmtId="0" fontId="12" fillId="2" borderId="64" xfId="4" applyFill="1" applyBorder="1"/>
    <xf numFmtId="0" fontId="12" fillId="2" borderId="65" xfId="4" applyFill="1" applyBorder="1"/>
    <xf numFmtId="0" fontId="12" fillId="2" borderId="2" xfId="4" applyFill="1" applyBorder="1"/>
    <xf numFmtId="40" fontId="0" fillId="2" borderId="4" xfId="2" applyNumberFormat="1" applyFont="1" applyFill="1" applyBorder="1"/>
    <xf numFmtId="0" fontId="12" fillId="0" borderId="0" xfId="4" applyBorder="1"/>
    <xf numFmtId="0" fontId="12" fillId="2" borderId="1" xfId="4" applyFill="1" applyBorder="1"/>
    <xf numFmtId="0" fontId="12" fillId="2" borderId="66" xfId="4" applyFill="1" applyBorder="1"/>
    <xf numFmtId="0" fontId="12" fillId="2" borderId="67" xfId="4" applyFill="1" applyBorder="1"/>
    <xf numFmtId="0" fontId="12" fillId="2" borderId="6" xfId="4" applyFill="1" applyBorder="1"/>
    <xf numFmtId="40" fontId="0" fillId="2" borderId="7" xfId="2" applyNumberFormat="1" applyFont="1" applyFill="1" applyBorder="1"/>
    <xf numFmtId="0" fontId="12" fillId="0" borderId="67" xfId="4" applyFill="1" applyBorder="1"/>
    <xf numFmtId="0" fontId="12" fillId="0" borderId="65" xfId="4" applyFill="1" applyBorder="1"/>
    <xf numFmtId="0" fontId="12" fillId="2" borderId="68" xfId="4" applyFill="1" applyBorder="1"/>
    <xf numFmtId="0" fontId="12" fillId="0" borderId="69" xfId="4" applyFill="1" applyBorder="1"/>
    <xf numFmtId="0" fontId="12" fillId="2" borderId="10" xfId="4" applyFill="1" applyBorder="1" applyAlignment="1">
      <alignment horizontal="center"/>
    </xf>
    <xf numFmtId="0" fontId="12" fillId="2" borderId="5" xfId="4" applyFill="1" applyBorder="1" applyAlignment="1">
      <alignment horizontal="center"/>
    </xf>
    <xf numFmtId="0" fontId="12" fillId="2" borderId="59" xfId="4" applyFill="1" applyBorder="1" applyAlignment="1">
      <alignment horizontal="center"/>
    </xf>
    <xf numFmtId="0" fontId="12" fillId="2" borderId="11" xfId="4" applyFill="1" applyBorder="1" applyAlignment="1">
      <alignment horizontal="center"/>
    </xf>
    <xf numFmtId="0" fontId="12" fillId="2" borderId="12" xfId="4" applyFill="1" applyBorder="1" applyAlignment="1">
      <alignment horizontal="center"/>
    </xf>
    <xf numFmtId="0" fontId="12" fillId="2" borderId="70" xfId="4" applyFill="1" applyBorder="1"/>
    <xf numFmtId="0" fontId="12" fillId="0" borderId="71" xfId="4" applyFill="1" applyBorder="1"/>
    <xf numFmtId="0" fontId="12" fillId="0" borderId="72" xfId="4" applyBorder="1"/>
    <xf numFmtId="0" fontId="12" fillId="2" borderId="73" xfId="4" applyFill="1" applyBorder="1"/>
    <xf numFmtId="0" fontId="12" fillId="0" borderId="52" xfId="4" applyBorder="1"/>
    <xf numFmtId="0" fontId="12" fillId="0" borderId="73" xfId="4" applyBorder="1"/>
    <xf numFmtId="0" fontId="12" fillId="0" borderId="56" xfId="4" applyBorder="1" applyAlignment="1">
      <alignment horizontal="center"/>
    </xf>
    <xf numFmtId="0" fontId="12" fillId="0" borderId="74" xfId="4" applyBorder="1"/>
    <xf numFmtId="0" fontId="12" fillId="0" borderId="6" xfId="4" applyBorder="1" applyAlignment="1">
      <alignment vertical="top"/>
    </xf>
    <xf numFmtId="0" fontId="12" fillId="2" borderId="7" xfId="4" applyFill="1" applyBorder="1" applyAlignment="1">
      <alignment vertical="top"/>
    </xf>
    <xf numFmtId="0" fontId="12" fillId="0" borderId="18" xfId="4" applyBorder="1" applyAlignment="1">
      <alignment vertical="top"/>
    </xf>
    <xf numFmtId="0" fontId="12" fillId="0" borderId="7" xfId="4" applyBorder="1" applyAlignment="1">
      <alignment vertical="top"/>
    </xf>
    <xf numFmtId="0" fontId="12" fillId="0" borderId="8" xfId="4" applyBorder="1" applyAlignment="1">
      <alignment horizontal="center" vertical="top"/>
    </xf>
    <xf numFmtId="0" fontId="12" fillId="0" borderId="1" xfId="4" applyBorder="1" applyAlignment="1">
      <alignment vertical="top"/>
    </xf>
    <xf numFmtId="0" fontId="12" fillId="0" borderId="7" xfId="4" applyBorder="1" applyAlignment="1">
      <alignment vertical="top" wrapText="1"/>
    </xf>
    <xf numFmtId="0" fontId="12" fillId="0" borderId="6" xfId="4" applyBorder="1"/>
    <xf numFmtId="0" fontId="12" fillId="2" borderId="7" xfId="4" applyFill="1" applyBorder="1"/>
    <xf numFmtId="0" fontId="12" fillId="0" borderId="18" xfId="4" applyBorder="1"/>
    <xf numFmtId="0" fontId="12" fillId="0" borderId="7" xfId="4" applyBorder="1"/>
    <xf numFmtId="0" fontId="12" fillId="0" borderId="8" xfId="4" applyBorder="1" applyAlignment="1">
      <alignment horizontal="center"/>
    </xf>
    <xf numFmtId="0" fontId="12" fillId="0" borderId="1" xfId="4" applyBorder="1"/>
    <xf numFmtId="0" fontId="12" fillId="0" borderId="2" xfId="4" applyBorder="1"/>
    <xf numFmtId="0" fontId="12" fillId="2" borderId="4" xfId="4" applyFill="1" applyBorder="1"/>
    <xf numFmtId="0" fontId="12" fillId="0" borderId="9" xfId="4" applyBorder="1" applyAlignment="1">
      <alignment horizontal="center"/>
    </xf>
    <xf numFmtId="0" fontId="12" fillId="0" borderId="3" xfId="4" applyBorder="1"/>
    <xf numFmtId="0" fontId="12" fillId="0" borderId="4" xfId="4" applyBorder="1"/>
    <xf numFmtId="0" fontId="12" fillId="0" borderId="10" xfId="4" applyBorder="1" applyAlignment="1">
      <alignment vertical="top"/>
    </xf>
    <xf numFmtId="0" fontId="12" fillId="2" borderId="5" xfId="4" applyFill="1" applyBorder="1" applyAlignment="1">
      <alignment vertical="top"/>
    </xf>
    <xf numFmtId="0" fontId="12" fillId="0" borderId="59" xfId="4" applyBorder="1" applyAlignment="1">
      <alignment vertical="top"/>
    </xf>
    <xf numFmtId="0" fontId="12" fillId="0" borderId="5" xfId="4" applyBorder="1" applyAlignment="1">
      <alignment vertical="top"/>
    </xf>
    <xf numFmtId="0" fontId="12" fillId="0" borderId="20" xfId="4" applyBorder="1" applyAlignment="1">
      <alignment horizontal="center" vertical="top"/>
    </xf>
    <xf numFmtId="0" fontId="12" fillId="0" borderId="15" xfId="4" applyBorder="1" applyAlignment="1">
      <alignment vertical="top"/>
    </xf>
    <xf numFmtId="0" fontId="12" fillId="0" borderId="5" xfId="4" applyBorder="1" applyAlignment="1">
      <alignment vertical="top" wrapText="1"/>
    </xf>
    <xf numFmtId="0" fontId="12" fillId="0" borderId="72" xfId="4" applyFill="1" applyBorder="1"/>
    <xf numFmtId="0" fontId="12" fillId="0" borderId="73" xfId="4" applyFill="1" applyBorder="1"/>
    <xf numFmtId="0" fontId="12" fillId="0" borderId="56" xfId="4" applyFill="1" applyBorder="1" applyAlignment="1">
      <alignment horizontal="center"/>
    </xf>
    <xf numFmtId="0" fontId="12" fillId="0" borderId="74" xfId="4" applyFill="1" applyBorder="1"/>
    <xf numFmtId="0" fontId="12" fillId="0" borderId="73" xfId="4" applyFill="1" applyBorder="1" applyAlignment="1">
      <alignment vertical="top" wrapText="1"/>
    </xf>
    <xf numFmtId="0" fontId="12" fillId="0" borderId="6" xfId="4" applyFill="1" applyBorder="1"/>
    <xf numFmtId="0" fontId="12" fillId="0" borderId="7" xfId="4" applyFill="1" applyBorder="1"/>
    <xf numFmtId="0" fontId="12" fillId="0" borderId="8" xfId="4" applyFill="1" applyBorder="1" applyAlignment="1">
      <alignment horizontal="center"/>
    </xf>
    <xf numFmtId="0" fontId="12" fillId="0" borderId="1" xfId="4" applyFill="1" applyBorder="1"/>
    <xf numFmtId="0" fontId="12" fillId="0" borderId="7" xfId="4" applyFill="1" applyBorder="1" applyAlignment="1">
      <alignment vertical="top" wrapText="1"/>
    </xf>
    <xf numFmtId="0" fontId="12" fillId="2" borderId="75" xfId="4" applyFill="1" applyBorder="1"/>
    <xf numFmtId="0" fontId="12" fillId="3" borderId="6" xfId="4" applyFill="1" applyBorder="1"/>
    <xf numFmtId="0" fontId="12" fillId="0" borderId="1" xfId="4" applyBorder="1" applyAlignment="1">
      <alignment vertical="top" wrapText="1"/>
    </xf>
    <xf numFmtId="0" fontId="12" fillId="0" borderId="11" xfId="4" applyFill="1" applyBorder="1"/>
    <xf numFmtId="0" fontId="12" fillId="2" borderId="12" xfId="4" applyFill="1" applyBorder="1"/>
    <xf numFmtId="0" fontId="12" fillId="0" borderId="13" xfId="4" applyBorder="1"/>
    <xf numFmtId="0" fontId="12" fillId="0" borderId="12" xfId="4" applyFill="1" applyBorder="1"/>
    <xf numFmtId="0" fontId="12" fillId="0" borderId="14" xfId="4" applyFill="1" applyBorder="1" applyAlignment="1">
      <alignment horizontal="center"/>
    </xf>
    <xf numFmtId="0" fontId="12" fillId="0" borderId="13" xfId="4" applyBorder="1" applyAlignment="1">
      <alignment vertical="top" wrapText="1"/>
    </xf>
    <xf numFmtId="0" fontId="12" fillId="0" borderId="12" xfId="4" applyBorder="1"/>
    <xf numFmtId="0" fontId="12" fillId="0" borderId="8" xfId="4" applyFill="1" applyBorder="1"/>
    <xf numFmtId="0" fontId="12" fillId="2" borderId="10" xfId="4" applyFill="1" applyBorder="1"/>
    <xf numFmtId="0" fontId="12" fillId="0" borderId="13" xfId="4" applyFill="1" applyBorder="1"/>
    <xf numFmtId="0" fontId="12" fillId="0" borderId="14" xfId="4" applyBorder="1" applyAlignment="1">
      <alignment horizontal="center"/>
    </xf>
    <xf numFmtId="0" fontId="12" fillId="0" borderId="12" xfId="4" applyBorder="1" applyAlignment="1">
      <alignment vertical="top" wrapText="1"/>
    </xf>
    <xf numFmtId="0" fontId="12" fillId="0" borderId="8" xfId="4" applyBorder="1"/>
    <xf numFmtId="0" fontId="12" fillId="2" borderId="76" xfId="4" applyFill="1" applyBorder="1"/>
    <xf numFmtId="0" fontId="12" fillId="0" borderId="10" xfId="4" applyFill="1" applyBorder="1"/>
    <xf numFmtId="0" fontId="12" fillId="2" borderId="5" xfId="4" applyFill="1" applyBorder="1"/>
    <xf numFmtId="0" fontId="12" fillId="0" borderId="15" xfId="4" applyBorder="1"/>
    <xf numFmtId="0" fontId="12" fillId="0" borderId="5" xfId="4" applyBorder="1"/>
    <xf numFmtId="0" fontId="12" fillId="0" borderId="20" xfId="4" applyBorder="1" applyAlignment="1">
      <alignment horizontal="center"/>
    </xf>
    <xf numFmtId="0" fontId="12" fillId="2" borderId="62" xfId="4" applyFill="1" applyBorder="1" applyAlignment="1">
      <alignment horizontal="center"/>
    </xf>
    <xf numFmtId="0" fontId="12" fillId="2" borderId="2" xfId="4" applyFont="1" applyFill="1" applyBorder="1"/>
    <xf numFmtId="40" fontId="12" fillId="2" borderId="4" xfId="2" applyNumberFormat="1" applyFont="1" applyFill="1" applyBorder="1"/>
    <xf numFmtId="0" fontId="12" fillId="2" borderId="77" xfId="4" applyFill="1" applyBorder="1"/>
    <xf numFmtId="40" fontId="0" fillId="2" borderId="78" xfId="2" applyNumberFormat="1" applyFont="1" applyFill="1" applyBorder="1"/>
    <xf numFmtId="0" fontId="12" fillId="2" borderId="6" xfId="4" applyFont="1" applyFill="1" applyBorder="1"/>
    <xf numFmtId="40" fontId="12" fillId="2" borderId="7" xfId="2" applyNumberFormat="1" applyFont="1" applyFill="1" applyBorder="1"/>
    <xf numFmtId="40" fontId="0" fillId="2" borderId="1" xfId="2" applyNumberFormat="1" applyFont="1" applyFill="1" applyBorder="1"/>
    <xf numFmtId="0" fontId="12" fillId="4" borderId="67" xfId="4" applyFill="1" applyBorder="1"/>
    <xf numFmtId="0" fontId="12" fillId="2" borderId="16" xfId="4" applyFill="1" applyBorder="1" applyAlignment="1">
      <alignment horizontal="center"/>
    </xf>
    <xf numFmtId="0" fontId="12" fillId="2" borderId="17" xfId="4" applyFill="1" applyBorder="1"/>
    <xf numFmtId="0" fontId="12" fillId="2" borderId="18" xfId="4" applyFill="1" applyBorder="1"/>
    <xf numFmtId="0" fontId="12" fillId="0" borderId="1" xfId="4" applyBorder="1" applyAlignment="1">
      <alignment horizontal="center"/>
    </xf>
    <xf numFmtId="0" fontId="12" fillId="0" borderId="15" xfId="4" applyFill="1" applyBorder="1"/>
    <xf numFmtId="0" fontId="12" fillId="0" borderId="15" xfId="4" applyBorder="1" applyAlignment="1">
      <alignment horizontal="center"/>
    </xf>
    <xf numFmtId="0" fontId="12" fillId="2" borderId="10" xfId="4" applyFont="1" applyFill="1" applyBorder="1"/>
    <xf numFmtId="40" fontId="12" fillId="2" borderId="5" xfId="2" applyNumberFormat="1" applyFont="1" applyFill="1" applyBorder="1"/>
    <xf numFmtId="0" fontId="12" fillId="0" borderId="0" xfId="4" applyFill="1" applyBorder="1"/>
    <xf numFmtId="0" fontId="12" fillId="4" borderId="1" xfId="4" applyFill="1" applyBorder="1"/>
    <xf numFmtId="0" fontId="0" fillId="0" borderId="3" xfId="4" applyFont="1" applyBorder="1"/>
    <xf numFmtId="0" fontId="0" fillId="0" borderId="1" xfId="4" applyFont="1" applyBorder="1"/>
    <xf numFmtId="0" fontId="0" fillId="4" borderId="1" xfId="4" applyFont="1" applyFill="1" applyBorder="1"/>
    <xf numFmtId="0" fontId="0" fillId="0" borderId="1" xfId="4" applyFont="1" applyFill="1" applyBorder="1"/>
    <xf numFmtId="0" fontId="12" fillId="0" borderId="1" xfId="4" applyFill="1" applyBorder="1" applyAlignment="1">
      <alignment vertical="top" wrapText="1"/>
    </xf>
    <xf numFmtId="0" fontId="12" fillId="4" borderId="6" xfId="4" applyFill="1" applyBorder="1"/>
    <xf numFmtId="0" fontId="12" fillId="4" borderId="7" xfId="4" applyFill="1" applyBorder="1"/>
    <xf numFmtId="0" fontId="12" fillId="0" borderId="6" xfId="4" applyFont="1" applyFill="1" applyBorder="1"/>
    <xf numFmtId="0" fontId="12" fillId="0" borderId="6" xfId="4" applyBorder="1" applyAlignment="1">
      <alignment horizontal="center"/>
    </xf>
    <xf numFmtId="0" fontId="12" fillId="0" borderId="6" xfId="4" applyFill="1" applyBorder="1" applyAlignment="1">
      <alignment horizontal="center"/>
    </xf>
    <xf numFmtId="0" fontId="12" fillId="4" borderId="6" xfId="4" applyFill="1" applyBorder="1" applyAlignment="1">
      <alignment horizontal="center"/>
    </xf>
    <xf numFmtId="0" fontId="12" fillId="4" borderId="7" xfId="4" applyFill="1" applyBorder="1" applyAlignment="1">
      <alignment vertical="top" wrapText="1"/>
    </xf>
    <xf numFmtId="0" fontId="13" fillId="0" borderId="0" xfId="0" applyFont="1" applyAlignment="1">
      <alignment vertical="center"/>
    </xf>
    <xf numFmtId="177" fontId="13" fillId="0" borderId="0" xfId="0" applyNumberFormat="1" applyFont="1" applyAlignment="1">
      <alignment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right" vertical="center"/>
    </xf>
    <xf numFmtId="0" fontId="13" fillId="0" borderId="0" xfId="0" applyFont="1" applyBorder="1" applyAlignment="1">
      <alignment vertical="center"/>
    </xf>
    <xf numFmtId="177" fontId="13" fillId="0" borderId="0" xfId="0" applyNumberFormat="1" applyFont="1" applyBorder="1" applyAlignment="1">
      <alignment vertical="center"/>
    </xf>
    <xf numFmtId="0" fontId="1" fillId="0" borderId="6" xfId="3" applyFont="1" applyFill="1" applyBorder="1"/>
    <xf numFmtId="0" fontId="1" fillId="0" borderId="1" xfId="3" applyFont="1" applyFill="1" applyBorder="1"/>
    <xf numFmtId="0" fontId="1" fillId="0" borderId="7" xfId="3" applyFont="1" applyFill="1" applyBorder="1"/>
    <xf numFmtId="0" fontId="1" fillId="0" borderId="1" xfId="3" applyFont="1" applyBorder="1"/>
    <xf numFmtId="0" fontId="1" fillId="0" borderId="7" xfId="3" applyFont="1" applyBorder="1"/>
    <xf numFmtId="0" fontId="0" fillId="0" borderId="1" xfId="4" applyFont="1" applyBorder="1" applyAlignment="1">
      <alignment vertical="top"/>
    </xf>
    <xf numFmtId="0" fontId="1" fillId="2" borderId="7" xfId="3" applyFont="1" applyFill="1" applyBorder="1"/>
    <xf numFmtId="0" fontId="1" fillId="0" borderId="10" xfId="3" applyFont="1" applyFill="1" applyBorder="1"/>
    <xf numFmtId="0" fontId="1" fillId="2" borderId="5" xfId="3" applyFont="1" applyFill="1" applyBorder="1"/>
    <xf numFmtId="0" fontId="1" fillId="0" borderId="10" xfId="3" applyFont="1" applyBorder="1"/>
    <xf numFmtId="0" fontId="1" fillId="0" borderId="15" xfId="3" applyFont="1" applyFill="1" applyBorder="1"/>
    <xf numFmtId="0" fontId="1" fillId="0" borderId="5" xfId="3" applyFont="1" applyFill="1" applyBorder="1"/>
    <xf numFmtId="0" fontId="12" fillId="0" borderId="6" xfId="4" applyBorder="1" applyAlignment="1">
      <alignment horizontal="center" vertical="top"/>
    </xf>
    <xf numFmtId="0" fontId="1" fillId="0" borderId="6" xfId="3" applyFont="1" applyFill="1" applyBorder="1" applyAlignment="1">
      <alignment horizontal="center"/>
    </xf>
    <xf numFmtId="0" fontId="1" fillId="0" borderId="10" xfId="3" applyFont="1" applyFill="1" applyBorder="1" applyAlignment="1">
      <alignment horizontal="center"/>
    </xf>
    <xf numFmtId="0" fontId="1" fillId="0" borderId="15" xfId="3" applyFont="1" applyBorder="1"/>
    <xf numFmtId="0" fontId="1" fillId="0" borderId="5" xfId="3" applyFont="1" applyBorder="1"/>
    <xf numFmtId="0" fontId="0" fillId="0" borderId="0" xfId="4" applyFont="1"/>
    <xf numFmtId="0" fontId="9" fillId="0" borderId="0" xfId="0" applyFont="1" applyBorder="1" applyAlignment="1">
      <alignment vertical="top" wrapText="1"/>
    </xf>
    <xf numFmtId="0" fontId="9" fillId="0" borderId="42" xfId="0" applyFont="1" applyBorder="1" applyAlignment="1">
      <alignment vertical="top" wrapText="1"/>
    </xf>
    <xf numFmtId="0" fontId="9" fillId="0" borderId="49" xfId="0" applyFont="1" applyBorder="1" applyAlignment="1">
      <alignment vertical="top"/>
    </xf>
    <xf numFmtId="0" fontId="9" fillId="0" borderId="0" xfId="0" applyFont="1" applyBorder="1" applyAlignment="1">
      <alignment vertical="top"/>
    </xf>
    <xf numFmtId="0" fontId="9" fillId="0" borderId="0" xfId="0" applyFont="1" applyBorder="1" applyAlignment="1">
      <alignment vertical="center"/>
    </xf>
    <xf numFmtId="0" fontId="9" fillId="0" borderId="51" xfId="0" applyFont="1" applyFill="1" applyBorder="1" applyAlignment="1">
      <alignment vertical="top" wrapText="1"/>
    </xf>
    <xf numFmtId="0" fontId="9" fillId="0" borderId="60" xfId="0" applyFont="1" applyFill="1" applyBorder="1" applyAlignment="1">
      <alignment vertical="top" wrapText="1"/>
    </xf>
    <xf numFmtId="0" fontId="0" fillId="2" borderId="12" xfId="0" applyFill="1" applyBorder="1"/>
    <xf numFmtId="0" fontId="0" fillId="0" borderId="86" xfId="0" applyBorder="1"/>
    <xf numFmtId="0" fontId="0" fillId="0" borderId="87" xfId="0" applyBorder="1"/>
    <xf numFmtId="0" fontId="0" fillId="0" borderId="74" xfId="0" applyBorder="1"/>
    <xf numFmtId="0" fontId="9" fillId="0" borderId="0" xfId="0" applyFont="1" applyBorder="1" applyAlignment="1">
      <alignment vertical="center"/>
    </xf>
    <xf numFmtId="0" fontId="0" fillId="0" borderId="20" xfId="0" applyFill="1" applyBorder="1"/>
    <xf numFmtId="0" fontId="0" fillId="2" borderId="18" xfId="0" applyFill="1" applyBorder="1" applyAlignment="1"/>
    <xf numFmtId="0" fontId="0" fillId="2" borderId="75" xfId="0" applyFill="1" applyBorder="1" applyAlignment="1"/>
    <xf numFmtId="0" fontId="0" fillId="2" borderId="8" xfId="0" applyFill="1" applyBorder="1" applyAlignment="1"/>
    <xf numFmtId="0" fontId="0" fillId="2" borderId="1" xfId="0" applyFill="1" applyBorder="1" applyAlignment="1"/>
    <xf numFmtId="0" fontId="0" fillId="2" borderId="16" xfId="0" applyFill="1" applyBorder="1" applyAlignment="1">
      <alignment vertical="top"/>
    </xf>
    <xf numFmtId="0" fontId="0" fillId="2" borderId="49" xfId="0" applyFill="1" applyBorder="1" applyAlignment="1">
      <alignment vertical="top"/>
    </xf>
    <xf numFmtId="0" fontId="0" fillId="2" borderId="14" xfId="0" applyFill="1" applyBorder="1" applyAlignment="1">
      <alignment vertical="top"/>
    </xf>
    <xf numFmtId="0" fontId="0" fillId="2" borderId="51" xfId="0" applyFill="1" applyBorder="1" applyAlignment="1">
      <alignment vertical="top"/>
    </xf>
    <xf numFmtId="0" fontId="0" fillId="2" borderId="0" xfId="0" applyFill="1" applyBorder="1" applyAlignment="1">
      <alignment vertical="top"/>
    </xf>
    <xf numFmtId="0" fontId="0" fillId="2" borderId="50" xfId="0" applyFill="1" applyBorder="1" applyAlignment="1">
      <alignment vertical="top"/>
    </xf>
    <xf numFmtId="0" fontId="0" fillId="2" borderId="51" xfId="0" applyFill="1" applyBorder="1" applyAlignment="1"/>
    <xf numFmtId="0" fontId="0" fillId="2" borderId="0" xfId="0" applyFill="1" applyBorder="1" applyAlignment="1"/>
    <xf numFmtId="0" fontId="0" fillId="2" borderId="50" xfId="0" applyFill="1" applyBorder="1" applyAlignment="1"/>
    <xf numFmtId="0" fontId="0" fillId="2" borderId="0" xfId="0" applyFill="1" applyAlignment="1"/>
    <xf numFmtId="0" fontId="0" fillId="2" borderId="52" xfId="0" applyFill="1" applyBorder="1" applyAlignment="1"/>
    <xf numFmtId="0" fontId="0" fillId="2" borderId="53" xfId="0" applyFill="1" applyBorder="1" applyAlignment="1"/>
    <xf numFmtId="0" fontId="0" fillId="2" borderId="56" xfId="0" applyFill="1" applyBorder="1" applyAlignment="1"/>
    <xf numFmtId="0" fontId="0" fillId="2" borderId="1" xfId="0" applyFill="1" applyBorder="1" applyAlignment="1">
      <alignment vertical="top"/>
    </xf>
    <xf numFmtId="0" fontId="0" fillId="2" borderId="25" xfId="0" applyFill="1" applyBorder="1" applyAlignment="1">
      <alignment horizontal="center"/>
    </xf>
    <xf numFmtId="0" fontId="0" fillId="2" borderId="79"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19" xfId="0" applyFill="1" applyBorder="1" applyAlignment="1">
      <alignment horizontal="center"/>
    </xf>
    <xf numFmtId="0" fontId="0" fillId="2" borderId="84" xfId="0" applyFill="1" applyBorder="1" applyAlignment="1">
      <alignment horizontal="center"/>
    </xf>
    <xf numFmtId="0" fontId="0" fillId="2" borderId="50" xfId="0" applyFill="1" applyBorder="1" applyAlignment="1">
      <alignment horizontal="center"/>
    </xf>
    <xf numFmtId="0" fontId="0" fillId="2" borderId="81" xfId="0" applyFill="1" applyBorder="1" applyAlignment="1">
      <alignment horizontal="center" wrapText="1"/>
    </xf>
    <xf numFmtId="0" fontId="0" fillId="2" borderId="82" xfId="0" applyFill="1" applyBorder="1" applyAlignment="1">
      <alignment horizontal="center" wrapText="1"/>
    </xf>
    <xf numFmtId="0" fontId="0" fillId="2" borderId="78" xfId="0" applyFill="1" applyBorder="1" applyAlignment="1">
      <alignment horizontal="center"/>
    </xf>
    <xf numFmtId="0" fontId="0" fillId="2" borderId="83" xfId="0" applyFill="1" applyBorder="1" applyAlignment="1">
      <alignment horizontal="center"/>
    </xf>
    <xf numFmtId="0" fontId="0" fillId="2" borderId="80" xfId="0" applyFill="1" applyBorder="1" applyAlignment="1">
      <alignment horizontal="center"/>
    </xf>
    <xf numFmtId="0" fontId="0" fillId="2" borderId="77" xfId="0" applyFill="1" applyBorder="1" applyAlignment="1">
      <alignment horizontal="center"/>
    </xf>
    <xf numFmtId="0" fontId="0" fillId="2" borderId="76" xfId="0" applyFill="1" applyBorder="1" applyAlignment="1">
      <alignment horizontal="center"/>
    </xf>
    <xf numFmtId="0" fontId="12" fillId="2" borderId="25" xfId="4" applyFill="1" applyBorder="1" applyAlignment="1">
      <alignment horizontal="center"/>
    </xf>
    <xf numFmtId="0" fontId="12" fillId="2" borderId="79" xfId="4" applyFill="1" applyBorder="1" applyAlignment="1">
      <alignment horizontal="center"/>
    </xf>
    <xf numFmtId="0" fontId="12" fillId="2" borderId="26" xfId="4" applyFill="1" applyBorder="1" applyAlignment="1">
      <alignment horizontal="center"/>
    </xf>
    <xf numFmtId="0" fontId="12" fillId="2" borderId="27" xfId="4" applyFill="1" applyBorder="1" applyAlignment="1">
      <alignment horizontal="center"/>
    </xf>
    <xf numFmtId="0" fontId="12" fillId="2" borderId="19" xfId="4" applyFill="1" applyBorder="1" applyAlignment="1">
      <alignment horizontal="center"/>
    </xf>
    <xf numFmtId="0" fontId="12" fillId="2" borderId="84" xfId="4" applyFill="1" applyBorder="1" applyAlignment="1">
      <alignment horizontal="center"/>
    </xf>
    <xf numFmtId="0" fontId="12" fillId="2" borderId="85" xfId="4" applyFill="1" applyBorder="1" applyAlignment="1">
      <alignment horizontal="center"/>
    </xf>
    <xf numFmtId="0" fontId="12" fillId="2" borderId="81" xfId="4" applyFill="1" applyBorder="1" applyAlignment="1">
      <alignment horizontal="center" wrapText="1"/>
    </xf>
    <xf numFmtId="0" fontId="12" fillId="2" borderId="86" xfId="4" applyFill="1" applyBorder="1" applyAlignment="1">
      <alignment horizontal="center" wrapText="1"/>
    </xf>
    <xf numFmtId="0" fontId="12" fillId="2" borderId="78" xfId="4" applyFill="1" applyBorder="1" applyAlignment="1">
      <alignment horizontal="center"/>
    </xf>
    <xf numFmtId="0" fontId="12" fillId="2" borderId="87" xfId="4" applyFill="1" applyBorder="1" applyAlignment="1">
      <alignment horizontal="center"/>
    </xf>
    <xf numFmtId="0" fontId="12" fillId="2" borderId="50" xfId="4" applyFill="1" applyBorder="1" applyAlignment="1">
      <alignment horizontal="center"/>
    </xf>
    <xf numFmtId="0" fontId="12" fillId="2" borderId="82" xfId="4" applyFill="1" applyBorder="1" applyAlignment="1">
      <alignment horizontal="center" wrapText="1"/>
    </xf>
    <xf numFmtId="0" fontId="12" fillId="2" borderId="83" xfId="4" applyFill="1" applyBorder="1" applyAlignment="1">
      <alignment horizontal="center"/>
    </xf>
    <xf numFmtId="0" fontId="12" fillId="2" borderId="18" xfId="4" applyFill="1" applyBorder="1" applyAlignment="1"/>
    <xf numFmtId="0" fontId="12" fillId="2" borderId="75" xfId="4" applyFill="1" applyBorder="1" applyAlignment="1"/>
    <xf numFmtId="0" fontId="12" fillId="2" borderId="8" xfId="4" applyFill="1" applyBorder="1" applyAlignment="1"/>
    <xf numFmtId="0" fontId="12" fillId="2" borderId="1" xfId="4" applyFill="1" applyBorder="1" applyAlignment="1"/>
    <xf numFmtId="0" fontId="12" fillId="2" borderId="16" xfId="4" applyFill="1" applyBorder="1" applyAlignment="1">
      <alignment vertical="top"/>
    </xf>
    <xf numFmtId="0" fontId="12" fillId="2" borderId="49" xfId="4" applyFill="1" applyBorder="1" applyAlignment="1">
      <alignment vertical="top"/>
    </xf>
    <xf numFmtId="0" fontId="12" fillId="2" borderId="14" xfId="4" applyFill="1" applyBorder="1" applyAlignment="1">
      <alignment vertical="top"/>
    </xf>
    <xf numFmtId="0" fontId="12" fillId="2" borderId="51" xfId="4" applyFill="1" applyBorder="1" applyAlignment="1">
      <alignment vertical="top"/>
    </xf>
    <xf numFmtId="0" fontId="12" fillId="2" borderId="0" xfId="4" applyFill="1" applyBorder="1" applyAlignment="1">
      <alignment vertical="top"/>
    </xf>
    <xf numFmtId="0" fontId="12" fillId="2" borderId="50" xfId="4" applyFill="1" applyBorder="1" applyAlignment="1">
      <alignment vertical="top"/>
    </xf>
    <xf numFmtId="0" fontId="12" fillId="2" borderId="51" xfId="4" applyFill="1" applyBorder="1" applyAlignment="1"/>
    <xf numFmtId="0" fontId="12" fillId="2" borderId="0" xfId="4" applyFill="1" applyBorder="1" applyAlignment="1"/>
    <xf numFmtId="0" fontId="12" fillId="2" borderId="50" xfId="4" applyFill="1" applyBorder="1" applyAlignment="1"/>
    <xf numFmtId="0" fontId="12" fillId="2" borderId="0" xfId="4" applyFill="1" applyAlignment="1"/>
    <xf numFmtId="0" fontId="12" fillId="2" borderId="52" xfId="4" applyFill="1" applyBorder="1" applyAlignment="1"/>
    <xf numFmtId="0" fontId="12" fillId="2" borderId="53" xfId="4" applyFill="1" applyBorder="1" applyAlignment="1"/>
    <xf numFmtId="0" fontId="12" fillId="2" borderId="56" xfId="4" applyFill="1" applyBorder="1" applyAlignment="1"/>
    <xf numFmtId="0" fontId="12" fillId="0" borderId="51" xfId="4" applyBorder="1" applyAlignment="1"/>
    <xf numFmtId="0" fontId="12" fillId="0" borderId="0" xfId="4" applyAlignment="1"/>
    <xf numFmtId="0" fontId="12" fillId="2" borderId="80" xfId="4" applyFill="1" applyBorder="1" applyAlignment="1">
      <alignment horizontal="center"/>
    </xf>
    <xf numFmtId="0" fontId="12" fillId="2" borderId="77" xfId="4" applyFill="1" applyBorder="1" applyAlignment="1">
      <alignment horizontal="center"/>
    </xf>
    <xf numFmtId="0" fontId="12" fillId="2" borderId="76" xfId="4" applyFill="1" applyBorder="1" applyAlignment="1">
      <alignment horizontal="center"/>
    </xf>
    <xf numFmtId="0" fontId="9" fillId="0" borderId="90" xfId="0" applyFont="1" applyFill="1" applyBorder="1" applyAlignment="1">
      <alignment vertical="top" wrapText="1"/>
    </xf>
    <xf numFmtId="0" fontId="0" fillId="0" borderId="51" xfId="0" applyBorder="1" applyAlignment="1">
      <alignment vertical="top" wrapText="1"/>
    </xf>
    <xf numFmtId="0" fontId="9" fillId="0" borderId="37" xfId="0" applyFont="1" applyBorder="1" applyAlignment="1">
      <alignment vertical="top" wrapText="1"/>
    </xf>
    <xf numFmtId="0" fontId="9" fillId="0" borderId="0" xfId="0" applyFont="1" applyBorder="1" applyAlignment="1">
      <alignment vertical="top" wrapText="1"/>
    </xf>
    <xf numFmtId="0" fontId="9" fillId="0" borderId="51" xfId="0" applyFont="1" applyFill="1" applyBorder="1" applyAlignment="1">
      <alignment vertical="top" wrapText="1"/>
    </xf>
    <xf numFmtId="0" fontId="9" fillId="0" borderId="52" xfId="0" applyFont="1" applyFill="1" applyBorder="1" applyAlignment="1">
      <alignment vertical="top" wrapText="1"/>
    </xf>
    <xf numFmtId="0" fontId="9" fillId="0" borderId="53" xfId="0" applyFont="1" applyBorder="1" applyAlignment="1">
      <alignment vertical="top" wrapText="1"/>
    </xf>
    <xf numFmtId="0" fontId="9" fillId="0" borderId="60" xfId="0" applyFont="1" applyFill="1" applyBorder="1" applyAlignment="1">
      <alignment vertical="top" wrapText="1"/>
    </xf>
    <xf numFmtId="0" fontId="9" fillId="0" borderId="42" xfId="0" applyFont="1" applyBorder="1" applyAlignment="1">
      <alignment vertical="top" wrapText="1"/>
    </xf>
    <xf numFmtId="0" fontId="9" fillId="0" borderId="0" xfId="0" applyFont="1" applyBorder="1" applyAlignment="1">
      <alignment vertical="top"/>
    </xf>
    <xf numFmtId="0" fontId="9" fillId="0" borderId="37" xfId="0" applyFont="1" applyBorder="1" applyAlignment="1">
      <alignment vertical="center"/>
    </xf>
    <xf numFmtId="3" fontId="9" fillId="0" borderId="48" xfId="0" applyNumberFormat="1" applyFont="1" applyBorder="1" applyAlignment="1">
      <alignment horizontal="right" vertical="center"/>
    </xf>
    <xf numFmtId="3" fontId="9" fillId="0" borderId="42" xfId="0" applyNumberFormat="1" applyFont="1" applyBorder="1" applyAlignment="1">
      <alignment horizontal="right" vertical="center"/>
    </xf>
    <xf numFmtId="3" fontId="9" fillId="0" borderId="43" xfId="0" applyNumberFormat="1" applyFont="1" applyBorder="1" applyAlignment="1">
      <alignment horizontal="right" vertical="center"/>
    </xf>
    <xf numFmtId="180" fontId="9" fillId="0" borderId="42" xfId="0" applyNumberFormat="1" applyFont="1" applyBorder="1" applyAlignment="1">
      <alignment horizontal="left" vertical="center"/>
    </xf>
    <xf numFmtId="180" fontId="9" fillId="0" borderId="43" xfId="0" applyNumberFormat="1" applyFont="1" applyBorder="1" applyAlignment="1">
      <alignment horizontal="left" vertical="center"/>
    </xf>
    <xf numFmtId="0" fontId="9" fillId="0" borderId="75"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16" xfId="0" applyFont="1" applyFill="1" applyBorder="1" applyAlignment="1">
      <alignment horizontal="center" vertical="top" wrapText="1"/>
    </xf>
    <xf numFmtId="0" fontId="9" fillId="0" borderId="49" xfId="0" applyFont="1" applyFill="1" applyBorder="1" applyAlignment="1">
      <alignment horizontal="center" vertical="top" wrapText="1"/>
    </xf>
    <xf numFmtId="0" fontId="9" fillId="0" borderId="51"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8" xfId="0" applyFont="1" applyFill="1" applyBorder="1" applyAlignment="1">
      <alignment horizontal="center" vertical="center"/>
    </xf>
    <xf numFmtId="0" fontId="9" fillId="0" borderId="0" xfId="0" applyFont="1" applyBorder="1" applyAlignment="1">
      <alignment vertical="center"/>
    </xf>
    <xf numFmtId="0" fontId="9" fillId="0" borderId="89" xfId="0" applyFont="1" applyFill="1" applyBorder="1" applyAlignment="1">
      <alignment horizontal="center" vertical="center"/>
    </xf>
    <xf numFmtId="3" fontId="9" fillId="0" borderId="55" xfId="0" applyNumberFormat="1" applyFont="1" applyBorder="1" applyAlignment="1">
      <alignment horizontal="right" vertical="center"/>
    </xf>
    <xf numFmtId="3" fontId="9" fillId="0" borderId="53" xfId="0" applyNumberFormat="1" applyFont="1" applyBorder="1" applyAlignment="1">
      <alignment horizontal="right" vertical="center"/>
    </xf>
    <xf numFmtId="3" fontId="9" fillId="0" borderId="54" xfId="0" applyNumberFormat="1" applyFont="1" applyBorder="1" applyAlignment="1">
      <alignment horizontal="right" vertical="center"/>
    </xf>
    <xf numFmtId="180" fontId="9" fillId="0" borderId="53" xfId="0" applyNumberFormat="1" applyFont="1" applyBorder="1" applyAlignment="1">
      <alignment horizontal="left" vertical="center"/>
    </xf>
    <xf numFmtId="180" fontId="9" fillId="0" borderId="54" xfId="0" applyNumberFormat="1" applyFont="1" applyBorder="1" applyAlignment="1">
      <alignment horizontal="left" vertical="center"/>
    </xf>
    <xf numFmtId="0" fontId="9" fillId="0" borderId="8"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7" xfId="0" applyFont="1" applyBorder="1" applyAlignment="1">
      <alignment vertical="top"/>
    </xf>
    <xf numFmtId="179" fontId="9" fillId="0" borderId="0" xfId="0" applyNumberFormat="1" applyFont="1" applyBorder="1" applyAlignment="1">
      <alignment horizontal="left" vertical="center"/>
    </xf>
    <xf numFmtId="178" fontId="9" fillId="0" borderId="0" xfId="0" applyNumberFormat="1" applyFont="1" applyBorder="1" applyAlignment="1">
      <alignment horizontal="left" vertical="center"/>
    </xf>
    <xf numFmtId="0" fontId="10" fillId="0" borderId="18" xfId="0" applyFont="1" applyBorder="1" applyAlignment="1">
      <alignment horizontal="center" vertical="center"/>
    </xf>
    <xf numFmtId="0" fontId="10" fillId="0" borderId="75" xfId="0" applyFont="1" applyBorder="1" applyAlignment="1">
      <alignment horizontal="center" vertical="center"/>
    </xf>
    <xf numFmtId="0" fontId="10" fillId="0" borderId="8" xfId="0" applyFont="1" applyBorder="1" applyAlignment="1">
      <alignment horizontal="center" vertical="center"/>
    </xf>
    <xf numFmtId="176" fontId="9" fillId="0" borderId="0" xfId="0" applyNumberFormat="1" applyFont="1" applyBorder="1" applyAlignment="1">
      <alignment horizontal="right" vertical="center"/>
    </xf>
    <xf numFmtId="0" fontId="9" fillId="0" borderId="57" xfId="0" applyFont="1" applyFill="1" applyBorder="1" applyAlignment="1">
      <alignment horizontal="center" vertical="center"/>
    </xf>
    <xf numFmtId="0" fontId="9" fillId="0" borderId="0" xfId="0" applyFont="1" applyBorder="1" applyAlignment="1">
      <alignment horizontal="left" vertical="top" wrapText="1"/>
    </xf>
    <xf numFmtId="0" fontId="9" fillId="0" borderId="31" xfId="0" applyFont="1" applyBorder="1" applyAlignment="1">
      <alignment horizontal="left" vertical="top" wrapText="1"/>
    </xf>
    <xf numFmtId="0" fontId="9" fillId="0" borderId="37" xfId="0" applyFont="1" applyBorder="1" applyAlignment="1">
      <alignment horizontal="left" vertical="center" wrapText="1"/>
    </xf>
    <xf numFmtId="0" fontId="9" fillId="0" borderId="42"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3" fillId="0" borderId="0" xfId="0" applyFont="1" applyBorder="1" applyAlignment="1">
      <alignment horizontal="left" vertical="center" wrapText="1"/>
    </xf>
    <xf numFmtId="0" fontId="13" fillId="0" borderId="0" xfId="0"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top"/>
    </xf>
    <xf numFmtId="0" fontId="9" fillId="0" borderId="37" xfId="0" applyFont="1" applyFill="1" applyBorder="1" applyAlignment="1">
      <alignment vertical="top" wrapText="1"/>
    </xf>
    <xf numFmtId="0" fontId="9" fillId="0" borderId="44" xfId="0" applyFont="1" applyFill="1" applyBorder="1" applyAlignment="1">
      <alignment vertical="top" wrapText="1"/>
    </xf>
    <xf numFmtId="0" fontId="9" fillId="0" borderId="0" xfId="0" applyFont="1" applyFill="1" applyBorder="1" applyAlignment="1">
      <alignment vertical="top" wrapText="1"/>
    </xf>
    <xf numFmtId="0" fontId="9" fillId="0" borderId="40" xfId="0" applyFont="1" applyFill="1" applyBorder="1" applyAlignment="1">
      <alignment vertical="top" wrapText="1"/>
    </xf>
    <xf numFmtId="0" fontId="9" fillId="0" borderId="53" xfId="0" applyFont="1" applyFill="1" applyBorder="1" applyAlignment="1">
      <alignment vertical="top" wrapText="1"/>
    </xf>
    <xf numFmtId="0" fontId="9" fillId="0" borderId="54" xfId="0" applyFont="1" applyFill="1" applyBorder="1" applyAlignment="1">
      <alignment vertical="top" wrapText="1"/>
    </xf>
    <xf numFmtId="0" fontId="9" fillId="0" borderId="42" xfId="0" applyFont="1" applyFill="1" applyBorder="1" applyAlignment="1">
      <alignment vertical="top" wrapText="1"/>
    </xf>
    <xf numFmtId="0" fontId="9" fillId="0" borderId="43" xfId="0" applyFont="1" applyFill="1" applyBorder="1" applyAlignment="1">
      <alignment vertical="top" wrapText="1"/>
    </xf>
    <xf numFmtId="0" fontId="9" fillId="0" borderId="4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16" xfId="0" applyFont="1" applyFill="1" applyBorder="1" applyAlignment="1">
      <alignment vertical="top" wrapText="1"/>
    </xf>
    <xf numFmtId="0" fontId="9" fillId="0" borderId="49" xfId="0" applyFont="1" applyFill="1" applyBorder="1" applyAlignment="1">
      <alignment vertical="top" wrapText="1"/>
    </xf>
    <xf numFmtId="0" fontId="9" fillId="0" borderId="57" xfId="0" applyFont="1" applyFill="1" applyBorder="1" applyAlignment="1">
      <alignment vertical="top" wrapText="1"/>
    </xf>
    <xf numFmtId="0" fontId="9" fillId="0" borderId="49" xfId="0" applyFont="1" applyBorder="1" applyAlignment="1">
      <alignment vertical="center"/>
    </xf>
    <xf numFmtId="0" fontId="9" fillId="0" borderId="16" xfId="0" applyFont="1" applyFill="1" applyBorder="1" applyAlignment="1">
      <alignment horizontal="center" vertical="center"/>
    </xf>
    <xf numFmtId="0" fontId="13" fillId="0" borderId="0" xfId="0" applyFont="1" applyFill="1" applyBorder="1" applyAlignment="1">
      <alignment vertical="top" wrapText="1"/>
    </xf>
    <xf numFmtId="3" fontId="13" fillId="0" borderId="0" xfId="0" applyNumberFormat="1" applyFont="1" applyBorder="1" applyAlignment="1">
      <alignment horizontal="right" vertical="center"/>
    </xf>
    <xf numFmtId="180" fontId="13" fillId="0" borderId="0" xfId="0" applyNumberFormat="1" applyFont="1" applyBorder="1" applyAlignment="1">
      <alignment horizontal="left" vertical="center"/>
    </xf>
  </cellXfs>
  <cellStyles count="5">
    <cellStyle name="桁区切り" xfId="1" builtinId="6"/>
    <cellStyle name="桁区切り 4" xfId="2"/>
    <cellStyle name="標準" xfId="0" builtinId="0"/>
    <cellStyle name="標準 2" xfId="3"/>
    <cellStyle name="標準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A92"/>
  <sheetViews>
    <sheetView tabSelected="1" workbookViewId="0">
      <selection activeCell="I1" sqref="I1"/>
    </sheetView>
  </sheetViews>
  <sheetFormatPr defaultRowHeight="13.5"/>
  <cols>
    <col min="1" max="1" width="21.75" customWidth="1"/>
    <col min="2" max="2" width="31.375" customWidth="1"/>
    <col min="3" max="3" width="4.25" customWidth="1"/>
    <col min="4" max="4" width="2.875" bestFit="1" customWidth="1"/>
    <col min="5" max="5" width="6" style="29" customWidth="1"/>
    <col min="6" max="6" width="6" customWidth="1"/>
    <col min="7" max="7" width="3.5" bestFit="1" customWidth="1"/>
    <col min="8" max="8" width="6" style="29" customWidth="1"/>
    <col min="9" max="9" width="7.125" customWidth="1"/>
    <col min="10" max="10" width="3.125" customWidth="1"/>
    <col min="11" max="11" width="14.125" bestFit="1" customWidth="1"/>
    <col min="12" max="12" width="3.25"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42" t="s">
        <v>89</v>
      </c>
    </row>
    <row r="2" spans="1:27" ht="13.5" customHeight="1" thickBot="1">
      <c r="A2" s="60" t="s">
        <v>1</v>
      </c>
      <c r="B2" s="48" t="s">
        <v>55</v>
      </c>
      <c r="C2" t="s">
        <v>2</v>
      </c>
      <c r="F2" t="s">
        <v>65</v>
      </c>
      <c r="J2" t="s">
        <v>3</v>
      </c>
      <c r="S2" t="s">
        <v>84</v>
      </c>
    </row>
    <row r="3" spans="1:27" ht="28.5" customHeight="1">
      <c r="A3" s="61"/>
      <c r="B3" s="37"/>
      <c r="D3" s="30" t="s">
        <v>15</v>
      </c>
      <c r="E3" s="31">
        <v>0.46</v>
      </c>
      <c r="F3" s="13"/>
      <c r="G3" s="30">
        <v>1</v>
      </c>
      <c r="H3" s="31">
        <v>13.5</v>
      </c>
      <c r="K3" s="36" t="s">
        <v>68</v>
      </c>
      <c r="L3" s="36" t="s">
        <v>15</v>
      </c>
      <c r="M3" s="302" t="s">
        <v>70</v>
      </c>
      <c r="N3" s="303"/>
      <c r="O3" s="303"/>
      <c r="P3" s="303"/>
      <c r="Q3" s="304"/>
      <c r="T3" s="36" t="s">
        <v>69</v>
      </c>
      <c r="U3" s="36" t="s">
        <v>15</v>
      </c>
      <c r="V3" s="305" t="s">
        <v>71</v>
      </c>
      <c r="W3" s="305"/>
      <c r="X3" s="305"/>
      <c r="Y3" s="305"/>
      <c r="Z3" s="305"/>
    </row>
    <row r="4" spans="1:27">
      <c r="A4" s="58"/>
      <c r="B4" s="38"/>
      <c r="D4" s="32" t="s">
        <v>16</v>
      </c>
      <c r="E4" s="33">
        <v>11.88</v>
      </c>
      <c r="F4" s="13"/>
      <c r="G4" s="32">
        <v>2</v>
      </c>
      <c r="H4" s="33">
        <v>41.25</v>
      </c>
      <c r="K4" s="36" t="s">
        <v>72</v>
      </c>
      <c r="L4" s="36" t="s">
        <v>116</v>
      </c>
      <c r="M4" s="306" t="s">
        <v>52</v>
      </c>
      <c r="N4" s="307"/>
      <c r="O4" s="307"/>
      <c r="P4" s="307"/>
      <c r="Q4" s="308"/>
      <c r="T4" s="36" t="s">
        <v>72</v>
      </c>
      <c r="U4" s="36" t="s">
        <v>190</v>
      </c>
      <c r="V4" s="319" t="s">
        <v>52</v>
      </c>
      <c r="W4" s="319"/>
      <c r="X4" s="319"/>
      <c r="Y4" s="319"/>
      <c r="Z4" s="319"/>
    </row>
    <row r="5" spans="1:27">
      <c r="A5" s="58"/>
      <c r="B5" s="38"/>
      <c r="D5" s="32" t="s">
        <v>17</v>
      </c>
      <c r="E5" s="33">
        <v>11.88</v>
      </c>
      <c r="F5" s="13"/>
      <c r="G5" s="32">
        <v>3</v>
      </c>
      <c r="H5" s="33">
        <v>25.5</v>
      </c>
      <c r="K5" s="36" t="s">
        <v>73</v>
      </c>
      <c r="L5" s="36" t="s">
        <v>192</v>
      </c>
      <c r="M5" s="309"/>
      <c r="N5" s="310"/>
      <c r="O5" s="310"/>
      <c r="P5" s="310"/>
      <c r="Q5" s="311"/>
      <c r="T5" s="36" t="s">
        <v>73</v>
      </c>
      <c r="U5" s="36" t="s">
        <v>191</v>
      </c>
      <c r="V5" s="319"/>
      <c r="W5" s="319"/>
      <c r="X5" s="319"/>
      <c r="Y5" s="319"/>
      <c r="Z5" s="319"/>
    </row>
    <row r="6" spans="1:27">
      <c r="A6" s="57" t="s">
        <v>53</v>
      </c>
      <c r="B6" s="27" t="s">
        <v>85</v>
      </c>
      <c r="D6" s="32" t="s">
        <v>18</v>
      </c>
      <c r="E6" s="33">
        <v>11.88</v>
      </c>
      <c r="F6" s="13"/>
      <c r="G6" s="32">
        <v>4</v>
      </c>
      <c r="H6" s="33">
        <v>13.5</v>
      </c>
      <c r="K6" s="36" t="s">
        <v>41</v>
      </c>
      <c r="L6" s="36" t="s">
        <v>119</v>
      </c>
      <c r="M6" s="309"/>
      <c r="N6" s="310"/>
      <c r="O6" s="310"/>
      <c r="P6" s="310"/>
      <c r="Q6" s="311"/>
      <c r="T6" s="36" t="s">
        <v>41</v>
      </c>
      <c r="U6" s="36" t="s">
        <v>193</v>
      </c>
      <c r="V6" s="319"/>
      <c r="W6" s="319"/>
      <c r="X6" s="319"/>
      <c r="Y6" s="319"/>
      <c r="Z6" s="319"/>
    </row>
    <row r="7" spans="1:27">
      <c r="A7" s="58" t="s">
        <v>54</v>
      </c>
      <c r="B7" s="14" t="s">
        <v>80</v>
      </c>
      <c r="D7" s="32" t="s">
        <v>19</v>
      </c>
      <c r="E7" s="33">
        <v>11.88</v>
      </c>
      <c r="F7" s="13"/>
      <c r="G7" s="32">
        <v>5</v>
      </c>
      <c r="H7" s="33">
        <v>13.5</v>
      </c>
      <c r="K7" s="36" t="s">
        <v>42</v>
      </c>
      <c r="L7" s="36" t="s">
        <v>195</v>
      </c>
      <c r="M7" s="309"/>
      <c r="N7" s="310"/>
      <c r="O7" s="310"/>
      <c r="P7" s="310"/>
      <c r="Q7" s="311"/>
      <c r="T7" s="36" t="s">
        <v>42</v>
      </c>
      <c r="U7" s="36" t="s">
        <v>194</v>
      </c>
      <c r="V7" s="319"/>
      <c r="W7" s="319"/>
      <c r="X7" s="319"/>
      <c r="Y7" s="319"/>
      <c r="Z7" s="319"/>
    </row>
    <row r="8" spans="1:27">
      <c r="A8" s="58" t="s">
        <v>61</v>
      </c>
      <c r="B8" s="14" t="s">
        <v>101</v>
      </c>
      <c r="D8" s="32" t="s">
        <v>20</v>
      </c>
      <c r="E8" s="33">
        <v>5.38</v>
      </c>
      <c r="F8" s="13"/>
      <c r="G8" s="32">
        <v>6</v>
      </c>
      <c r="H8" s="33">
        <v>30.75</v>
      </c>
      <c r="K8" s="36" t="s">
        <v>76</v>
      </c>
      <c r="L8" s="36" t="s">
        <v>122</v>
      </c>
      <c r="M8" s="312"/>
      <c r="N8" s="313"/>
      <c r="O8" s="313"/>
      <c r="P8" s="313"/>
      <c r="Q8" s="314"/>
      <c r="T8" s="36" t="s">
        <v>81</v>
      </c>
      <c r="U8" s="36" t="s">
        <v>196</v>
      </c>
      <c r="V8" s="305"/>
      <c r="W8" s="305"/>
      <c r="X8" s="305"/>
      <c r="Y8" s="305"/>
      <c r="Z8" s="305"/>
    </row>
    <row r="9" spans="1:27">
      <c r="A9" s="58" t="s">
        <v>62</v>
      </c>
      <c r="B9" s="14" t="s">
        <v>372</v>
      </c>
      <c r="D9" s="32" t="s">
        <v>21</v>
      </c>
      <c r="E9" s="33">
        <v>6</v>
      </c>
      <c r="F9" s="13"/>
      <c r="G9" s="32">
        <v>7</v>
      </c>
      <c r="H9" s="33">
        <v>14.25</v>
      </c>
      <c r="K9" s="36" t="s">
        <v>77</v>
      </c>
      <c r="L9" s="36" t="s">
        <v>198</v>
      </c>
      <c r="M9" s="312"/>
      <c r="N9" s="313"/>
      <c r="O9" s="313"/>
      <c r="P9" s="313"/>
      <c r="Q9" s="314"/>
      <c r="T9" s="36" t="s">
        <v>82</v>
      </c>
      <c r="U9" s="36" t="s">
        <v>197</v>
      </c>
      <c r="V9" s="305"/>
      <c r="W9" s="305"/>
      <c r="X9" s="305"/>
      <c r="Y9" s="305"/>
      <c r="Z9" s="305"/>
    </row>
    <row r="10" spans="1:27">
      <c r="A10" s="58" t="s">
        <v>59</v>
      </c>
      <c r="B10" s="14">
        <v>9</v>
      </c>
      <c r="D10" s="32" t="s">
        <v>22</v>
      </c>
      <c r="E10" s="33">
        <v>7.63</v>
      </c>
      <c r="F10" s="13"/>
      <c r="G10" s="32">
        <v>8</v>
      </c>
      <c r="H10" s="33">
        <v>25.5</v>
      </c>
      <c r="K10" s="36" t="s">
        <v>9</v>
      </c>
      <c r="L10" s="36" t="s">
        <v>132</v>
      </c>
      <c r="M10" s="312"/>
      <c r="N10" s="315"/>
      <c r="O10" s="315"/>
      <c r="P10" s="315"/>
      <c r="Q10" s="314"/>
      <c r="U10" t="s">
        <v>199</v>
      </c>
    </row>
    <row r="11" spans="1:27">
      <c r="A11" s="58" t="s">
        <v>56</v>
      </c>
      <c r="B11" s="14">
        <v>4</v>
      </c>
      <c r="D11" s="32" t="s">
        <v>23</v>
      </c>
      <c r="E11" s="33">
        <v>13.63</v>
      </c>
      <c r="F11" s="13"/>
      <c r="G11" s="32">
        <v>9</v>
      </c>
      <c r="H11" s="33">
        <v>55.5</v>
      </c>
      <c r="K11" s="36" t="s">
        <v>10</v>
      </c>
      <c r="L11" s="36" t="s">
        <v>185</v>
      </c>
      <c r="M11" s="316"/>
      <c r="N11" s="317"/>
      <c r="O11" s="317"/>
      <c r="P11" s="317"/>
      <c r="Q11" s="318"/>
      <c r="U11" t="s">
        <v>200</v>
      </c>
    </row>
    <row r="12" spans="1:27" ht="14.25" thickBot="1">
      <c r="A12" s="58" t="s">
        <v>57</v>
      </c>
      <c r="B12" s="14">
        <v>4</v>
      </c>
      <c r="D12" s="32" t="s">
        <v>24</v>
      </c>
      <c r="E12" s="33">
        <v>1.1299999999999999</v>
      </c>
      <c r="F12" s="13"/>
      <c r="G12" s="32">
        <v>10</v>
      </c>
      <c r="H12" s="33">
        <v>44.25</v>
      </c>
      <c r="K12" t="s">
        <v>107</v>
      </c>
      <c r="T12" t="s">
        <v>83</v>
      </c>
    </row>
    <row r="13" spans="1:27" ht="27.75" customHeight="1">
      <c r="A13" s="59" t="s">
        <v>58</v>
      </c>
      <c r="B13" s="14">
        <v>1</v>
      </c>
      <c r="D13" s="32" t="s">
        <v>25</v>
      </c>
      <c r="E13" s="33">
        <v>5.5</v>
      </c>
      <c r="F13" s="13"/>
      <c r="G13" s="32">
        <v>11</v>
      </c>
      <c r="H13" s="33">
        <v>36.75</v>
      </c>
      <c r="K13" s="320" t="s">
        <v>90</v>
      </c>
      <c r="L13" s="321"/>
      <c r="M13" s="320" t="s">
        <v>91</v>
      </c>
      <c r="N13" s="331"/>
      <c r="O13" s="321"/>
      <c r="P13" s="332" t="s">
        <v>44</v>
      </c>
      <c r="Q13" s="327" t="s">
        <v>47</v>
      </c>
      <c r="R13" s="329" t="s">
        <v>48</v>
      </c>
      <c r="T13" s="320" t="s">
        <v>90</v>
      </c>
      <c r="U13" s="321"/>
      <c r="V13" s="322" t="s">
        <v>91</v>
      </c>
      <c r="W13" s="323"/>
      <c r="X13" s="324"/>
      <c r="Y13" s="325" t="s">
        <v>44</v>
      </c>
      <c r="Z13" s="327" t="s">
        <v>47</v>
      </c>
      <c r="AA13" s="329" t="s">
        <v>48</v>
      </c>
    </row>
    <row r="14" spans="1:27" ht="14.25" thickBot="1">
      <c r="A14" s="58" t="s">
        <v>78</v>
      </c>
      <c r="B14" s="14">
        <v>0</v>
      </c>
      <c r="D14" s="32" t="s">
        <v>26</v>
      </c>
      <c r="E14" s="33">
        <v>6.5</v>
      </c>
      <c r="F14" s="13"/>
      <c r="G14" s="32">
        <v>12</v>
      </c>
      <c r="H14" s="33">
        <v>76.5</v>
      </c>
      <c r="K14" s="40" t="s">
        <v>0</v>
      </c>
      <c r="L14" s="41"/>
      <c r="M14" s="40" t="s">
        <v>0</v>
      </c>
      <c r="N14" s="43"/>
      <c r="O14" s="41" t="s">
        <v>64</v>
      </c>
      <c r="P14" s="333"/>
      <c r="Q14" s="328"/>
      <c r="R14" s="330"/>
      <c r="T14" s="40" t="s">
        <v>0</v>
      </c>
      <c r="U14" s="41"/>
      <c r="V14" s="40" t="s">
        <v>0</v>
      </c>
      <c r="W14" s="43"/>
      <c r="X14" s="41" t="s">
        <v>64</v>
      </c>
      <c r="Y14" s="326"/>
      <c r="Z14" s="328"/>
      <c r="AA14" s="330"/>
    </row>
    <row r="15" spans="1:27">
      <c r="A15" s="59" t="s">
        <v>79</v>
      </c>
      <c r="B15" s="14">
        <v>0</v>
      </c>
      <c r="D15" s="32" t="s">
        <v>27</v>
      </c>
      <c r="E15" s="33">
        <v>8.3800000000000008</v>
      </c>
      <c r="F15" s="13"/>
      <c r="G15" s="32">
        <v>13</v>
      </c>
      <c r="H15" s="33">
        <v>21</v>
      </c>
      <c r="K15" s="52" t="s">
        <v>135</v>
      </c>
      <c r="L15" s="37"/>
      <c r="M15" s="52" t="s">
        <v>135</v>
      </c>
      <c r="N15" s="53" t="s">
        <v>166</v>
      </c>
      <c r="O15" s="5">
        <v>4</v>
      </c>
      <c r="P15" s="52" t="s">
        <v>45</v>
      </c>
      <c r="Q15" s="4" t="s">
        <v>112</v>
      </c>
      <c r="R15" s="5" t="s">
        <v>113</v>
      </c>
      <c r="T15" s="3" t="s">
        <v>4</v>
      </c>
      <c r="U15" s="44" t="s">
        <v>117</v>
      </c>
      <c r="V15" s="3" t="s">
        <v>43</v>
      </c>
      <c r="W15" s="53" t="s">
        <v>181</v>
      </c>
      <c r="X15" s="5">
        <v>1</v>
      </c>
      <c r="Y15" s="11" t="s">
        <v>45</v>
      </c>
      <c r="Z15" s="4" t="s">
        <v>49</v>
      </c>
      <c r="AA15" s="5"/>
    </row>
    <row r="16" spans="1:27">
      <c r="A16" s="59" t="s">
        <v>110</v>
      </c>
      <c r="B16" s="8"/>
      <c r="D16" s="32" t="s">
        <v>28</v>
      </c>
      <c r="E16" s="33">
        <v>8.3800000000000008</v>
      </c>
      <c r="F16" s="13"/>
      <c r="G16" s="32">
        <v>14</v>
      </c>
      <c r="H16" s="33">
        <v>30.75</v>
      </c>
      <c r="K16" s="16" t="s">
        <v>136</v>
      </c>
      <c r="L16" s="38"/>
      <c r="M16" s="16" t="s">
        <v>136</v>
      </c>
      <c r="N16" s="1" t="s">
        <v>167</v>
      </c>
      <c r="O16" s="8">
        <v>4</v>
      </c>
      <c r="P16" s="16" t="s">
        <v>45</v>
      </c>
      <c r="Q16" s="1" t="s">
        <v>112</v>
      </c>
      <c r="R16" s="8" t="s">
        <v>113</v>
      </c>
      <c r="T16" s="7" t="s">
        <v>5</v>
      </c>
      <c r="U16" s="45" t="s">
        <v>124</v>
      </c>
      <c r="V16" s="7" t="s">
        <v>131</v>
      </c>
      <c r="W16" s="1"/>
      <c r="X16" s="8"/>
      <c r="Y16" s="10" t="s">
        <v>45</v>
      </c>
      <c r="Z16" s="1"/>
      <c r="AA16" s="8"/>
    </row>
    <row r="17" spans="1:27" ht="14.25" thickBot="1">
      <c r="A17" s="59" t="s">
        <v>111</v>
      </c>
      <c r="B17" s="20"/>
      <c r="D17" s="32" t="s">
        <v>29</v>
      </c>
      <c r="E17" s="33">
        <v>11.5</v>
      </c>
      <c r="F17" s="13"/>
      <c r="G17" s="32">
        <v>15</v>
      </c>
      <c r="H17" s="33">
        <v>14.25</v>
      </c>
      <c r="K17" s="16" t="s">
        <v>114</v>
      </c>
      <c r="L17" s="38"/>
      <c r="M17" s="16" t="s">
        <v>115</v>
      </c>
      <c r="N17" s="15" t="s">
        <v>168</v>
      </c>
      <c r="O17" s="14">
        <v>7</v>
      </c>
      <c r="P17" s="16" t="s">
        <v>45</v>
      </c>
      <c r="Q17" s="1" t="s">
        <v>112</v>
      </c>
      <c r="R17" s="8" t="s">
        <v>113</v>
      </c>
      <c r="T17" s="7" t="s">
        <v>6</v>
      </c>
      <c r="U17" s="45" t="s">
        <v>121</v>
      </c>
      <c r="V17" s="7" t="s">
        <v>43</v>
      </c>
      <c r="W17" s="15" t="s">
        <v>182</v>
      </c>
      <c r="X17" s="8">
        <v>1</v>
      </c>
      <c r="Y17" s="10" t="s">
        <v>45</v>
      </c>
      <c r="Z17" s="1" t="s">
        <v>49</v>
      </c>
      <c r="AA17" s="8"/>
    </row>
    <row r="18" spans="1:27">
      <c r="A18" s="129" t="s">
        <v>108</v>
      </c>
      <c r="B18" s="54" t="s">
        <v>371</v>
      </c>
      <c r="D18" s="32" t="s">
        <v>30</v>
      </c>
      <c r="E18" s="33">
        <v>11.13</v>
      </c>
      <c r="F18" s="13"/>
      <c r="G18" s="32">
        <v>16</v>
      </c>
      <c r="H18" s="33">
        <v>13.5</v>
      </c>
      <c r="J18" s="127" t="s">
        <v>165</v>
      </c>
      <c r="K18" s="16" t="s">
        <v>163</v>
      </c>
      <c r="L18" s="38"/>
      <c r="M18" s="16" t="s">
        <v>163</v>
      </c>
      <c r="N18" s="15" t="s">
        <v>179</v>
      </c>
      <c r="O18" s="14">
        <v>14</v>
      </c>
      <c r="P18" s="16" t="s">
        <v>45</v>
      </c>
      <c r="Q18" s="1" t="s">
        <v>112</v>
      </c>
      <c r="R18" s="8" t="s">
        <v>113</v>
      </c>
      <c r="T18" s="7" t="s">
        <v>7</v>
      </c>
      <c r="U18" s="45" t="s">
        <v>178</v>
      </c>
      <c r="V18" s="7" t="s">
        <v>131</v>
      </c>
      <c r="W18" s="1"/>
      <c r="X18" s="8"/>
      <c r="Y18" s="10" t="s">
        <v>45</v>
      </c>
      <c r="Z18" s="1"/>
      <c r="AA18" s="8"/>
    </row>
    <row r="19" spans="1:27">
      <c r="A19" s="130" t="s">
        <v>109</v>
      </c>
      <c r="B19" s="14">
        <v>8</v>
      </c>
      <c r="D19" s="32" t="s">
        <v>31</v>
      </c>
      <c r="E19" s="33">
        <v>8.3800000000000008</v>
      </c>
      <c r="F19" s="13"/>
      <c r="G19" s="32">
        <v>17</v>
      </c>
      <c r="H19" s="33">
        <v>13.5</v>
      </c>
      <c r="K19" s="16" t="s">
        <v>161</v>
      </c>
      <c r="L19" s="38"/>
      <c r="M19" s="16" t="s">
        <v>161</v>
      </c>
      <c r="N19" s="15" t="s">
        <v>171</v>
      </c>
      <c r="O19" s="14">
        <v>16</v>
      </c>
      <c r="P19" s="16" t="s">
        <v>45</v>
      </c>
      <c r="Q19" s="1" t="s">
        <v>112</v>
      </c>
      <c r="R19" s="8" t="s">
        <v>113</v>
      </c>
      <c r="T19" s="7" t="s">
        <v>8</v>
      </c>
      <c r="U19" s="45" t="s">
        <v>118</v>
      </c>
      <c r="V19" s="7" t="s">
        <v>8</v>
      </c>
      <c r="W19" s="15" t="s">
        <v>206</v>
      </c>
      <c r="X19" s="8">
        <v>4</v>
      </c>
      <c r="Y19" s="10" t="s">
        <v>46</v>
      </c>
      <c r="Z19" s="1" t="s">
        <v>104</v>
      </c>
      <c r="AA19" s="8"/>
    </row>
    <row r="20" spans="1:27">
      <c r="A20" s="130" t="s">
        <v>57</v>
      </c>
      <c r="B20" s="14">
        <v>49</v>
      </c>
      <c r="D20" s="32" t="s">
        <v>32</v>
      </c>
      <c r="E20" s="33">
        <v>8.3800000000000008</v>
      </c>
      <c r="F20" s="13"/>
      <c r="G20" s="32">
        <v>18</v>
      </c>
      <c r="H20" s="33">
        <v>13.5</v>
      </c>
      <c r="K20" s="16" t="s">
        <v>204</v>
      </c>
      <c r="L20" s="38"/>
      <c r="M20" s="16" t="s">
        <v>204</v>
      </c>
      <c r="N20" s="15" t="s">
        <v>172</v>
      </c>
      <c r="O20" s="14">
        <v>18</v>
      </c>
      <c r="P20" s="16" t="s">
        <v>45</v>
      </c>
      <c r="Q20" s="1" t="s">
        <v>112</v>
      </c>
      <c r="R20" s="8" t="s">
        <v>113</v>
      </c>
      <c r="T20" s="7" t="s">
        <v>128</v>
      </c>
      <c r="U20" s="45" t="s">
        <v>184</v>
      </c>
      <c r="V20" s="7" t="s">
        <v>129</v>
      </c>
      <c r="W20" s="1"/>
      <c r="X20" s="8"/>
      <c r="Y20" s="10" t="s">
        <v>46</v>
      </c>
      <c r="Z20" s="1" t="s">
        <v>104</v>
      </c>
      <c r="AA20" s="8"/>
    </row>
    <row r="21" spans="1:27" ht="29.25" customHeight="1">
      <c r="A21" s="130" t="s">
        <v>58</v>
      </c>
      <c r="B21" s="14">
        <v>1</v>
      </c>
      <c r="D21" s="32" t="s">
        <v>33</v>
      </c>
      <c r="E21" s="33">
        <v>8.3800000000000008</v>
      </c>
      <c r="F21" s="13"/>
      <c r="G21" s="32">
        <v>19</v>
      </c>
      <c r="H21" s="33">
        <v>16.5</v>
      </c>
      <c r="K21" s="16" t="s">
        <v>162</v>
      </c>
      <c r="L21" s="38"/>
      <c r="M21" s="16" t="s">
        <v>162</v>
      </c>
      <c r="N21" s="15" t="s">
        <v>172</v>
      </c>
      <c r="O21" s="14">
        <v>19</v>
      </c>
      <c r="P21" s="16" t="s">
        <v>45</v>
      </c>
      <c r="Q21" s="1" t="s">
        <v>112</v>
      </c>
      <c r="R21" s="8" t="s">
        <v>113</v>
      </c>
      <c r="T21" s="7" t="s">
        <v>9</v>
      </c>
      <c r="U21" s="45" t="s">
        <v>132</v>
      </c>
      <c r="V21" s="7" t="s">
        <v>9</v>
      </c>
      <c r="W21" s="15" t="s">
        <v>205</v>
      </c>
      <c r="X21" s="8">
        <v>4</v>
      </c>
      <c r="Y21" s="10" t="s">
        <v>45</v>
      </c>
      <c r="Z21" s="1" t="s">
        <v>66</v>
      </c>
      <c r="AA21" s="8"/>
    </row>
    <row r="22" spans="1:27" ht="27.75" customHeight="1" thickBot="1">
      <c r="A22" s="131" t="s">
        <v>123</v>
      </c>
      <c r="B22" s="6">
        <v>1</v>
      </c>
      <c r="D22" s="32" t="s">
        <v>34</v>
      </c>
      <c r="E22" s="33">
        <v>8.3800000000000008</v>
      </c>
      <c r="F22" s="13"/>
      <c r="G22" s="32">
        <v>20</v>
      </c>
      <c r="H22" s="33">
        <v>51.75</v>
      </c>
      <c r="K22" s="16" t="s">
        <v>201</v>
      </c>
      <c r="L22" s="38"/>
      <c r="M22" s="16" t="s">
        <v>201</v>
      </c>
      <c r="N22" s="15" t="s">
        <v>172</v>
      </c>
      <c r="O22" s="14">
        <v>21</v>
      </c>
      <c r="P22" s="16" t="s">
        <v>45</v>
      </c>
      <c r="Q22" s="1" t="s">
        <v>112</v>
      </c>
      <c r="R22" s="8" t="s">
        <v>113</v>
      </c>
      <c r="T22" s="7" t="s">
        <v>10</v>
      </c>
      <c r="U22" s="45" t="s">
        <v>185</v>
      </c>
      <c r="V22" s="7" t="s">
        <v>133</v>
      </c>
      <c r="W22" s="1"/>
      <c r="X22" s="8"/>
      <c r="Y22" s="10" t="s">
        <v>45</v>
      </c>
      <c r="Z22" s="1"/>
      <c r="AA22" s="8"/>
    </row>
    <row r="23" spans="1:27">
      <c r="D23" s="32" t="s">
        <v>35</v>
      </c>
      <c r="E23" s="33">
        <v>8.3800000000000008</v>
      </c>
      <c r="F23" s="13"/>
      <c r="G23" s="32">
        <v>21</v>
      </c>
      <c r="H23" s="33">
        <v>19.5</v>
      </c>
      <c r="K23" s="16" t="s">
        <v>202</v>
      </c>
      <c r="L23" s="38"/>
      <c r="M23" s="16" t="s">
        <v>203</v>
      </c>
      <c r="N23" s="15" t="s">
        <v>172</v>
      </c>
      <c r="O23" s="14">
        <v>22</v>
      </c>
      <c r="P23" s="16" t="s">
        <v>45</v>
      </c>
      <c r="Q23" s="1" t="s">
        <v>112</v>
      </c>
      <c r="R23" s="8" t="s">
        <v>113</v>
      </c>
      <c r="T23" s="7" t="s">
        <v>11</v>
      </c>
      <c r="U23" s="45" t="s">
        <v>120</v>
      </c>
      <c r="V23" s="7" t="s">
        <v>11</v>
      </c>
      <c r="W23" s="15" t="s">
        <v>184</v>
      </c>
      <c r="X23" s="8">
        <v>4</v>
      </c>
      <c r="Y23" s="10" t="s">
        <v>46</v>
      </c>
      <c r="Z23" s="1" t="s">
        <v>130</v>
      </c>
      <c r="AA23" s="8"/>
    </row>
    <row r="24" spans="1:27">
      <c r="D24" s="32" t="s">
        <v>36</v>
      </c>
      <c r="E24" s="33">
        <v>8.3800000000000008</v>
      </c>
      <c r="F24" s="13"/>
      <c r="G24" s="32">
        <v>22</v>
      </c>
      <c r="H24" s="33">
        <v>31.5</v>
      </c>
      <c r="K24" s="16" t="s">
        <v>164</v>
      </c>
      <c r="L24" s="38"/>
      <c r="M24" s="16" t="s">
        <v>164</v>
      </c>
      <c r="N24" s="15" t="s">
        <v>172</v>
      </c>
      <c r="O24" s="14">
        <v>24</v>
      </c>
      <c r="P24" s="16" t="s">
        <v>45</v>
      </c>
      <c r="Q24" s="1" t="s">
        <v>112</v>
      </c>
      <c r="R24" s="8" t="s">
        <v>113</v>
      </c>
      <c r="T24" s="7" t="s">
        <v>126</v>
      </c>
      <c r="U24" s="45" t="s">
        <v>186</v>
      </c>
      <c r="V24" s="7" t="s">
        <v>127</v>
      </c>
      <c r="W24" s="1"/>
      <c r="X24" s="8"/>
      <c r="Y24" s="10" t="s">
        <v>46</v>
      </c>
      <c r="Z24" s="1" t="s">
        <v>130</v>
      </c>
      <c r="AA24" s="8"/>
    </row>
    <row r="25" spans="1:27" ht="27">
      <c r="D25" s="32" t="s">
        <v>40</v>
      </c>
      <c r="E25" s="33">
        <v>8.3800000000000008</v>
      </c>
      <c r="F25" s="13"/>
      <c r="G25" s="32">
        <v>23</v>
      </c>
      <c r="H25" s="33">
        <v>28.5</v>
      </c>
      <c r="K25" s="19" t="s">
        <v>366</v>
      </c>
      <c r="L25" s="296"/>
      <c r="M25" s="19" t="s">
        <v>366</v>
      </c>
      <c r="N25" s="21" t="s">
        <v>180</v>
      </c>
      <c r="O25" s="22">
        <v>2</v>
      </c>
      <c r="P25" s="19" t="s">
        <v>46</v>
      </c>
      <c r="Q25" s="1"/>
      <c r="R25" s="8"/>
      <c r="T25" s="7" t="s">
        <v>12</v>
      </c>
      <c r="U25" s="45" t="s">
        <v>173</v>
      </c>
      <c r="V25" s="7" t="s">
        <v>12</v>
      </c>
      <c r="W25" s="15" t="s">
        <v>183</v>
      </c>
      <c r="X25" s="8">
        <v>4</v>
      </c>
      <c r="Y25" s="10" t="s">
        <v>46</v>
      </c>
      <c r="Z25" s="2"/>
      <c r="AA25" s="12" t="s">
        <v>74</v>
      </c>
    </row>
    <row r="26" spans="1:27" ht="27">
      <c r="D26" s="32" t="s">
        <v>37</v>
      </c>
      <c r="E26" s="33">
        <v>8.3800000000000008</v>
      </c>
      <c r="F26" s="13"/>
      <c r="G26" s="32">
        <v>24</v>
      </c>
      <c r="H26" s="33">
        <v>28.5</v>
      </c>
      <c r="K26" s="19" t="s">
        <v>366</v>
      </c>
      <c r="L26" s="296"/>
      <c r="M26" s="19" t="s">
        <v>366</v>
      </c>
      <c r="N26" s="21" t="s">
        <v>180</v>
      </c>
      <c r="O26" s="22">
        <v>43</v>
      </c>
      <c r="P26" s="19" t="s">
        <v>46</v>
      </c>
      <c r="Q26" s="1" t="s">
        <v>212</v>
      </c>
      <c r="R26" s="20" t="s">
        <v>368</v>
      </c>
      <c r="T26" s="7" t="s">
        <v>13</v>
      </c>
      <c r="U26" s="45" t="s">
        <v>187</v>
      </c>
      <c r="V26" s="7" t="s">
        <v>125</v>
      </c>
      <c r="W26" s="1"/>
      <c r="X26" s="8"/>
      <c r="Y26" s="10" t="s">
        <v>46</v>
      </c>
      <c r="Z26" s="18"/>
      <c r="AA26" s="12" t="s">
        <v>74</v>
      </c>
    </row>
    <row r="27" spans="1:27">
      <c r="D27" s="32" t="s">
        <v>38</v>
      </c>
      <c r="E27" s="33">
        <v>8.3800000000000008</v>
      </c>
      <c r="F27" s="13"/>
      <c r="G27" s="32">
        <v>25</v>
      </c>
      <c r="H27" s="33">
        <v>26.25</v>
      </c>
      <c r="K27" s="19" t="s">
        <v>366</v>
      </c>
      <c r="L27" s="296"/>
      <c r="M27" s="19" t="s">
        <v>366</v>
      </c>
      <c r="N27" s="21" t="s">
        <v>180</v>
      </c>
      <c r="O27" s="22">
        <v>84</v>
      </c>
      <c r="P27" s="19" t="s">
        <v>46</v>
      </c>
      <c r="Q27" s="1" t="s">
        <v>212</v>
      </c>
      <c r="R27" s="20" t="s">
        <v>367</v>
      </c>
      <c r="T27" s="16" t="s">
        <v>87</v>
      </c>
      <c r="U27" s="45" t="s">
        <v>174</v>
      </c>
      <c r="V27" s="16" t="s">
        <v>99</v>
      </c>
      <c r="W27" s="15" t="s">
        <v>213</v>
      </c>
      <c r="X27" s="14">
        <v>1</v>
      </c>
      <c r="Y27" s="25" t="s">
        <v>45</v>
      </c>
      <c r="Z27" s="15" t="s">
        <v>66</v>
      </c>
      <c r="AA27" s="12"/>
    </row>
    <row r="28" spans="1:27">
      <c r="D28" s="55" t="s">
        <v>39</v>
      </c>
      <c r="E28" s="56">
        <v>8.3800000000000008</v>
      </c>
      <c r="F28" s="13"/>
      <c r="G28" s="32">
        <v>26</v>
      </c>
      <c r="H28" s="33">
        <v>17.25</v>
      </c>
      <c r="K28" s="19" t="s">
        <v>365</v>
      </c>
      <c r="L28" s="296"/>
      <c r="M28" s="19" t="s">
        <v>365</v>
      </c>
      <c r="N28" s="21" t="s">
        <v>179</v>
      </c>
      <c r="O28" s="22">
        <v>41</v>
      </c>
      <c r="P28" s="19" t="s">
        <v>46</v>
      </c>
      <c r="Q28" s="299"/>
      <c r="R28" s="8"/>
      <c r="T28" s="16" t="s">
        <v>98</v>
      </c>
      <c r="U28" s="45" t="s">
        <v>188</v>
      </c>
      <c r="V28" s="16"/>
      <c r="W28" s="15"/>
      <c r="X28" s="14"/>
      <c r="Y28" s="25" t="s">
        <v>45</v>
      </c>
      <c r="Z28" s="15"/>
      <c r="AA28" s="12"/>
    </row>
    <row r="29" spans="1:27" ht="27" customHeight="1" thickBot="1">
      <c r="D29" s="32"/>
      <c r="E29" s="33">
        <v>8.3800000000000008</v>
      </c>
      <c r="G29" s="32">
        <v>27</v>
      </c>
      <c r="H29" s="33">
        <v>34.5</v>
      </c>
      <c r="K29" s="17" t="s">
        <v>210</v>
      </c>
      <c r="L29" s="39"/>
      <c r="M29" s="50" t="s">
        <v>210</v>
      </c>
      <c r="N29" s="47" t="s">
        <v>179</v>
      </c>
      <c r="O29" s="51">
        <v>2</v>
      </c>
      <c r="P29" s="50" t="s">
        <v>211</v>
      </c>
      <c r="Q29" s="297"/>
      <c r="R29" s="298"/>
      <c r="T29" s="16" t="s">
        <v>96</v>
      </c>
      <c r="U29" s="45" t="s">
        <v>175</v>
      </c>
      <c r="V29" s="7" t="s">
        <v>100</v>
      </c>
      <c r="W29" s="15" t="s">
        <v>214</v>
      </c>
      <c r="X29" s="8">
        <v>1</v>
      </c>
      <c r="Y29" s="25" t="s">
        <v>45</v>
      </c>
      <c r="Z29" s="1" t="s">
        <v>66</v>
      </c>
      <c r="AA29" s="8"/>
    </row>
    <row r="30" spans="1:27" ht="14.25" thickBot="1">
      <c r="D30" s="32"/>
      <c r="E30" s="33">
        <v>8.3800000000000008</v>
      </c>
      <c r="G30" s="32">
        <v>28</v>
      </c>
      <c r="H30" s="33">
        <v>79.5</v>
      </c>
      <c r="K30" s="17" t="s">
        <v>210</v>
      </c>
      <c r="L30" s="39"/>
      <c r="M30" s="50" t="s">
        <v>210</v>
      </c>
      <c r="N30" s="47" t="s">
        <v>179</v>
      </c>
      <c r="O30" s="51">
        <v>43</v>
      </c>
      <c r="P30" s="50" t="s">
        <v>211</v>
      </c>
      <c r="Q30" s="26" t="s">
        <v>212</v>
      </c>
      <c r="R30" s="6" t="s">
        <v>363</v>
      </c>
      <c r="T30" s="16" t="s">
        <v>97</v>
      </c>
      <c r="U30" s="45" t="s">
        <v>189</v>
      </c>
      <c r="V30" s="7"/>
      <c r="W30" s="1"/>
      <c r="X30" s="8"/>
      <c r="Y30" s="25" t="s">
        <v>45</v>
      </c>
      <c r="Z30" s="1"/>
      <c r="AA30" s="8"/>
    </row>
    <row r="31" spans="1:27" ht="14.25" thickBot="1">
      <c r="D31" s="32"/>
      <c r="E31" s="33">
        <v>8.3800000000000008</v>
      </c>
      <c r="G31" s="32">
        <v>29</v>
      </c>
      <c r="H31" s="33">
        <v>13.5</v>
      </c>
      <c r="K31" s="17" t="s">
        <v>210</v>
      </c>
      <c r="L31" s="39"/>
      <c r="M31" s="50" t="s">
        <v>210</v>
      </c>
      <c r="N31" s="47" t="s">
        <v>179</v>
      </c>
      <c r="O31" s="51">
        <v>84</v>
      </c>
      <c r="P31" s="50" t="s">
        <v>211</v>
      </c>
      <c r="Q31" s="26" t="s">
        <v>212</v>
      </c>
      <c r="R31" s="6" t="s">
        <v>362</v>
      </c>
      <c r="T31" s="16" t="s">
        <v>106</v>
      </c>
      <c r="U31" s="45" t="s">
        <v>176</v>
      </c>
      <c r="V31" s="16" t="s">
        <v>106</v>
      </c>
      <c r="W31" s="15" t="s">
        <v>179</v>
      </c>
      <c r="X31" s="14">
        <v>1</v>
      </c>
      <c r="Y31" s="25" t="s">
        <v>46</v>
      </c>
      <c r="Z31" s="1" t="s">
        <v>207</v>
      </c>
      <c r="AA31" s="8"/>
    </row>
    <row r="32" spans="1:27">
      <c r="D32" s="32"/>
      <c r="E32" s="33">
        <v>8.3800000000000008</v>
      </c>
      <c r="G32" s="32">
        <v>30</v>
      </c>
      <c r="H32" s="33">
        <v>13.5</v>
      </c>
      <c r="T32" s="16" t="s">
        <v>106</v>
      </c>
      <c r="U32" s="45" t="s">
        <v>103</v>
      </c>
      <c r="V32" s="16" t="s">
        <v>106</v>
      </c>
      <c r="W32" s="15" t="s">
        <v>179</v>
      </c>
      <c r="X32" s="14">
        <v>3</v>
      </c>
      <c r="Y32" s="25" t="s">
        <v>46</v>
      </c>
      <c r="Z32" s="1" t="s">
        <v>207</v>
      </c>
      <c r="AA32" s="8"/>
    </row>
    <row r="33" spans="4:27">
      <c r="D33" s="32"/>
      <c r="E33" s="33">
        <v>8.3800000000000008</v>
      </c>
      <c r="G33" s="32"/>
      <c r="H33" s="33">
        <v>13.5</v>
      </c>
      <c r="T33" s="16" t="s">
        <v>134</v>
      </c>
      <c r="U33" s="45" t="s">
        <v>177</v>
      </c>
      <c r="V33" s="7" t="s">
        <v>209</v>
      </c>
      <c r="W33" s="15" t="s">
        <v>180</v>
      </c>
      <c r="X33" s="14">
        <v>1</v>
      </c>
      <c r="Y33" s="25" t="s">
        <v>46</v>
      </c>
      <c r="Z33" s="1"/>
      <c r="AA33" s="8"/>
    </row>
    <row r="34" spans="4:27">
      <c r="D34" s="32"/>
      <c r="E34" s="33">
        <v>8.3800000000000008</v>
      </c>
      <c r="G34" s="32"/>
      <c r="H34" s="33">
        <v>38.25</v>
      </c>
      <c r="T34" s="19" t="s">
        <v>72</v>
      </c>
      <c r="U34" s="141" t="s">
        <v>116</v>
      </c>
      <c r="V34" s="142" t="s">
        <v>72</v>
      </c>
      <c r="W34" s="21" t="s">
        <v>215</v>
      </c>
      <c r="X34" s="22">
        <v>2</v>
      </c>
      <c r="Y34" s="24" t="s">
        <v>216</v>
      </c>
      <c r="Z34" s="28"/>
      <c r="AA34" s="23"/>
    </row>
    <row r="35" spans="4:27" ht="27">
      <c r="D35" s="32"/>
      <c r="E35" s="33">
        <v>8.3800000000000008</v>
      </c>
      <c r="G35" s="32"/>
      <c r="H35" s="33">
        <v>46.5</v>
      </c>
      <c r="T35" s="19" t="s">
        <v>217</v>
      </c>
      <c r="U35" s="141" t="s">
        <v>190</v>
      </c>
      <c r="V35" s="142" t="s">
        <v>217</v>
      </c>
      <c r="W35" s="21" t="s">
        <v>218</v>
      </c>
      <c r="X35" s="22">
        <v>3</v>
      </c>
      <c r="Y35" s="24" t="s">
        <v>219</v>
      </c>
      <c r="Z35" s="28" t="s">
        <v>220</v>
      </c>
      <c r="AA35" s="23" t="s">
        <v>51</v>
      </c>
    </row>
    <row r="36" spans="4:27" ht="14.25" thickBot="1">
      <c r="D36" s="32"/>
      <c r="E36" s="33">
        <v>8.3800000000000008</v>
      </c>
      <c r="G36" s="32"/>
      <c r="H36" s="33">
        <v>20.25</v>
      </c>
      <c r="T36" s="17" t="s">
        <v>369</v>
      </c>
      <c r="U36" s="6"/>
      <c r="V36" s="301" t="s">
        <v>369</v>
      </c>
      <c r="W36" s="47" t="s">
        <v>370</v>
      </c>
      <c r="X36" s="51">
        <v>1</v>
      </c>
      <c r="Y36" s="49" t="s">
        <v>211</v>
      </c>
      <c r="Z36" s="26"/>
      <c r="AA36" s="6"/>
    </row>
    <row r="37" spans="4:27">
      <c r="D37" s="32"/>
      <c r="E37" s="33">
        <v>8.3800000000000008</v>
      </c>
      <c r="G37" s="32"/>
      <c r="H37" s="33">
        <v>29.25</v>
      </c>
    </row>
    <row r="38" spans="4:27">
      <c r="D38" s="32"/>
      <c r="E38" s="33">
        <v>8.3800000000000008</v>
      </c>
      <c r="G38" s="32"/>
      <c r="H38" s="33">
        <v>23.25</v>
      </c>
    </row>
    <row r="39" spans="4:27">
      <c r="D39" s="32"/>
      <c r="E39" s="33">
        <v>8.3800000000000008</v>
      </c>
      <c r="G39" s="32"/>
      <c r="H39" s="33">
        <v>52.5</v>
      </c>
    </row>
    <row r="40" spans="4:27">
      <c r="D40" s="32"/>
      <c r="E40" s="33">
        <v>8.3800000000000008</v>
      </c>
      <c r="G40" s="32"/>
      <c r="H40" s="33">
        <v>13.5</v>
      </c>
    </row>
    <row r="41" spans="4:27">
      <c r="D41" s="32"/>
      <c r="E41" s="33">
        <v>8.3800000000000008</v>
      </c>
      <c r="G41" s="32"/>
      <c r="H41" s="33">
        <v>13.5</v>
      </c>
    </row>
    <row r="42" spans="4:27">
      <c r="D42" s="32"/>
      <c r="E42" s="33">
        <v>8.3800000000000008</v>
      </c>
      <c r="G42" s="32"/>
      <c r="H42" s="33">
        <v>13.5</v>
      </c>
    </row>
    <row r="43" spans="4:27">
      <c r="D43" s="32"/>
      <c r="E43" s="33">
        <v>8.3800000000000008</v>
      </c>
      <c r="G43" s="32"/>
      <c r="H43" s="33">
        <v>13.5</v>
      </c>
    </row>
    <row r="44" spans="4:27">
      <c r="D44" s="32"/>
      <c r="E44" s="33">
        <v>8.3800000000000008</v>
      </c>
      <c r="G44" s="32"/>
      <c r="H44" s="33">
        <v>13.5</v>
      </c>
    </row>
    <row r="45" spans="4:27">
      <c r="D45" s="32"/>
      <c r="E45" s="33">
        <v>8.3800000000000008</v>
      </c>
      <c r="G45" s="32"/>
      <c r="H45" s="33">
        <v>13.5</v>
      </c>
    </row>
    <row r="46" spans="4:27" ht="14.25" thickBot="1">
      <c r="D46" s="34"/>
      <c r="E46" s="35">
        <v>8.3800000000000008</v>
      </c>
      <c r="G46" s="32"/>
      <c r="H46" s="33">
        <v>13.5</v>
      </c>
    </row>
    <row r="47" spans="4:27">
      <c r="G47" s="32"/>
      <c r="H47" s="33">
        <v>22.5</v>
      </c>
    </row>
    <row r="48" spans="4:27">
      <c r="G48" s="32"/>
      <c r="H48" s="33">
        <v>25.5</v>
      </c>
    </row>
    <row r="49" spans="7:8">
      <c r="G49" s="32"/>
      <c r="H49" s="33">
        <v>25.5</v>
      </c>
    </row>
    <row r="50" spans="7:8">
      <c r="G50" s="32"/>
      <c r="H50" s="33">
        <v>22.5</v>
      </c>
    </row>
    <row r="51" spans="7:8">
      <c r="G51" s="32"/>
      <c r="H51" s="33">
        <v>139.5</v>
      </c>
    </row>
    <row r="52" spans="7:8">
      <c r="G52" s="32"/>
      <c r="H52" s="33">
        <v>182.25</v>
      </c>
    </row>
    <row r="53" spans="7:8">
      <c r="G53" s="32"/>
      <c r="H53" s="33">
        <v>13.5</v>
      </c>
    </row>
    <row r="54" spans="7:8">
      <c r="G54" s="32"/>
      <c r="H54" s="33">
        <v>13.5</v>
      </c>
    </row>
    <row r="55" spans="7:8">
      <c r="G55" s="32"/>
      <c r="H55" s="33">
        <v>13.5</v>
      </c>
    </row>
    <row r="56" spans="7:8">
      <c r="G56" s="32"/>
      <c r="H56" s="33">
        <v>13.5</v>
      </c>
    </row>
    <row r="57" spans="7:8">
      <c r="G57" s="32"/>
      <c r="H57" s="33">
        <v>13.5</v>
      </c>
    </row>
    <row r="58" spans="7:8">
      <c r="G58" s="32"/>
      <c r="H58" s="33">
        <v>13.5</v>
      </c>
    </row>
    <row r="59" spans="7:8">
      <c r="G59" s="32"/>
      <c r="H59" s="33">
        <v>17.25</v>
      </c>
    </row>
    <row r="60" spans="7:8">
      <c r="G60" s="32"/>
      <c r="H60" s="33">
        <v>13.5</v>
      </c>
    </row>
    <row r="61" spans="7:8">
      <c r="G61" s="32"/>
      <c r="H61" s="33">
        <v>13.5</v>
      </c>
    </row>
    <row r="62" spans="7:8">
      <c r="G62" s="32"/>
      <c r="H62" s="33">
        <v>13.5</v>
      </c>
    </row>
    <row r="63" spans="7:8">
      <c r="G63" s="32"/>
      <c r="H63" s="33">
        <v>28.5</v>
      </c>
    </row>
    <row r="64" spans="7:8">
      <c r="G64" s="32"/>
      <c r="H64" s="33">
        <v>28.5</v>
      </c>
    </row>
    <row r="65" spans="7:8">
      <c r="G65" s="32"/>
      <c r="H65" s="33">
        <v>28.5</v>
      </c>
    </row>
    <row r="66" spans="7:8">
      <c r="G66" s="32"/>
      <c r="H66" s="33">
        <v>28.5</v>
      </c>
    </row>
    <row r="67" spans="7:8">
      <c r="G67" s="32"/>
      <c r="H67" s="33">
        <v>28.5</v>
      </c>
    </row>
    <row r="68" spans="7:8">
      <c r="G68" s="32"/>
      <c r="H68" s="33">
        <v>28.5</v>
      </c>
    </row>
    <row r="69" spans="7:8">
      <c r="G69" s="32"/>
      <c r="H69" s="33">
        <v>45</v>
      </c>
    </row>
    <row r="70" spans="7:8">
      <c r="G70" s="32"/>
      <c r="H70" s="33">
        <v>18</v>
      </c>
    </row>
    <row r="71" spans="7:8">
      <c r="G71" s="32"/>
      <c r="H71" s="33">
        <v>28.5</v>
      </c>
    </row>
    <row r="72" spans="7:8">
      <c r="G72" s="32"/>
      <c r="H72" s="33">
        <v>28.5</v>
      </c>
    </row>
    <row r="73" spans="7:8">
      <c r="G73" s="32"/>
      <c r="H73" s="33">
        <v>28.5</v>
      </c>
    </row>
    <row r="74" spans="7:8">
      <c r="G74" s="32"/>
      <c r="H74" s="33">
        <v>28.5</v>
      </c>
    </row>
    <row r="75" spans="7:8">
      <c r="G75" s="32"/>
      <c r="H75" s="33">
        <v>23.25</v>
      </c>
    </row>
    <row r="76" spans="7:8">
      <c r="G76" s="32"/>
      <c r="H76" s="33">
        <v>28.5</v>
      </c>
    </row>
    <row r="77" spans="7:8">
      <c r="G77" s="32"/>
      <c r="H77" s="33">
        <v>28.5</v>
      </c>
    </row>
    <row r="78" spans="7:8">
      <c r="G78" s="32"/>
      <c r="H78" s="33">
        <v>28.5</v>
      </c>
    </row>
    <row r="79" spans="7:8">
      <c r="G79" s="32"/>
      <c r="H79" s="33">
        <v>28.5</v>
      </c>
    </row>
    <row r="80" spans="7:8">
      <c r="G80" s="32"/>
      <c r="H80" s="33">
        <v>28.5</v>
      </c>
    </row>
    <row r="81" spans="7:8">
      <c r="G81" s="32"/>
      <c r="H81" s="33">
        <v>28.5</v>
      </c>
    </row>
    <row r="82" spans="7:8">
      <c r="G82" s="32"/>
      <c r="H82" s="33">
        <v>28.5</v>
      </c>
    </row>
    <row r="83" spans="7:8">
      <c r="G83" s="32"/>
      <c r="H83" s="33">
        <v>28.5</v>
      </c>
    </row>
    <row r="84" spans="7:8">
      <c r="G84" s="32"/>
      <c r="H84" s="33">
        <v>28.5</v>
      </c>
    </row>
    <row r="85" spans="7:8">
      <c r="G85" s="32"/>
      <c r="H85" s="33">
        <v>28.5</v>
      </c>
    </row>
    <row r="86" spans="7:8">
      <c r="G86" s="32"/>
      <c r="H86" s="33">
        <v>28.5</v>
      </c>
    </row>
    <row r="87" spans="7:8">
      <c r="G87" s="32"/>
      <c r="H87" s="33">
        <v>28.5</v>
      </c>
    </row>
    <row r="88" spans="7:8">
      <c r="G88" s="32"/>
      <c r="H88" s="33">
        <v>28.5</v>
      </c>
    </row>
    <row r="89" spans="7:8">
      <c r="G89" s="32"/>
      <c r="H89" s="33">
        <v>28.5</v>
      </c>
    </row>
    <row r="90" spans="7:8">
      <c r="G90" s="32"/>
      <c r="H90" s="33">
        <v>28.5</v>
      </c>
    </row>
    <row r="91" spans="7:8">
      <c r="G91" s="32"/>
      <c r="H91" s="33">
        <v>28.5</v>
      </c>
    </row>
    <row r="92" spans="7:8" ht="14.25" thickBot="1">
      <c r="G92" s="34"/>
      <c r="H92" s="35">
        <v>36</v>
      </c>
    </row>
  </sheetData>
  <mergeCells count="14">
    <mergeCell ref="AA13:AA14"/>
    <mergeCell ref="K13:L13"/>
    <mergeCell ref="M13:O13"/>
    <mergeCell ref="P13:P14"/>
    <mergeCell ref="Q13:Q14"/>
    <mergeCell ref="R13:R14"/>
    <mergeCell ref="M3:Q3"/>
    <mergeCell ref="V3:Z3"/>
    <mergeCell ref="M4:Q11"/>
    <mergeCell ref="V4:Z9"/>
    <mergeCell ref="T13:U13"/>
    <mergeCell ref="V13:X13"/>
    <mergeCell ref="Y13:Y14"/>
    <mergeCell ref="Z13:Z14"/>
  </mergeCells>
  <phoneticPr fontId="2"/>
  <pageMargins left="0.5" right="0.36" top="0.98399999999999999" bottom="0.98399999999999999" header="0.51200000000000001" footer="0.51200000000000001"/>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A45"/>
  <sheetViews>
    <sheetView workbookViewId="0">
      <selection activeCell="I1" sqref="I1"/>
    </sheetView>
  </sheetViews>
  <sheetFormatPr defaultRowHeight="13.5"/>
  <cols>
    <col min="1" max="1" width="19" style="144" customWidth="1"/>
    <col min="2" max="2" width="29.875" style="144" bestFit="1" customWidth="1"/>
    <col min="3" max="3" width="4.25" style="144" customWidth="1"/>
    <col min="4" max="4" width="2.875" style="144" bestFit="1" customWidth="1"/>
    <col min="5" max="5" width="6" style="145" customWidth="1"/>
    <col min="6" max="6" width="6" style="144" customWidth="1"/>
    <col min="7" max="7" width="3.5" style="144" bestFit="1" customWidth="1"/>
    <col min="8" max="8" width="6" style="145" customWidth="1"/>
    <col min="9" max="9" width="7.125" style="144" customWidth="1"/>
    <col min="10" max="10" width="3.125" style="144" customWidth="1"/>
    <col min="11" max="11" width="14.125" style="144" bestFit="1" customWidth="1"/>
    <col min="12" max="12" width="2.75" style="144" bestFit="1" customWidth="1"/>
    <col min="13" max="13" width="12.875" style="144" customWidth="1"/>
    <col min="14" max="14" width="2.875" style="144" bestFit="1" customWidth="1"/>
    <col min="15" max="15" width="2.875" style="144" customWidth="1"/>
    <col min="16" max="16" width="5.25" style="144" bestFit="1" customWidth="1"/>
    <col min="17" max="17" width="10.875" style="144" bestFit="1" customWidth="1"/>
    <col min="18" max="18" width="36.25" style="144" customWidth="1"/>
    <col min="19" max="19" width="1.875" style="144" customWidth="1"/>
    <col min="20" max="20" width="14.125" style="144" bestFit="1" customWidth="1"/>
    <col min="21" max="21" width="3.875" style="144" bestFit="1" customWidth="1"/>
    <col min="22" max="22" width="13.375" style="144" customWidth="1"/>
    <col min="23" max="23" width="9" style="144"/>
    <col min="24" max="24" width="3.375" style="144" customWidth="1"/>
    <col min="25" max="25" width="5.25" style="144" bestFit="1" customWidth="1"/>
    <col min="26" max="26" width="12.875" style="144" customWidth="1"/>
    <col min="27" max="27" width="35.5" style="144" customWidth="1"/>
    <col min="28" max="16384" width="9" style="144"/>
  </cols>
  <sheetData>
    <row r="1" spans="1:27" ht="27" customHeight="1" thickBot="1">
      <c r="A1" s="143" t="s">
        <v>89</v>
      </c>
    </row>
    <row r="2" spans="1:27" ht="13.5" customHeight="1" thickBot="1">
      <c r="A2" s="146" t="s">
        <v>1</v>
      </c>
      <c r="B2" s="147" t="s">
        <v>55</v>
      </c>
      <c r="C2" s="144" t="s">
        <v>2</v>
      </c>
      <c r="F2" s="144" t="s">
        <v>65</v>
      </c>
      <c r="J2" s="144" t="s">
        <v>3</v>
      </c>
      <c r="S2" s="144" t="s">
        <v>14</v>
      </c>
    </row>
    <row r="3" spans="1:27" ht="14.25" thickBot="1">
      <c r="A3" s="148"/>
      <c r="B3" s="149"/>
      <c r="D3" s="150" t="s">
        <v>15</v>
      </c>
      <c r="E3" s="151">
        <v>3.13</v>
      </c>
      <c r="F3" s="152"/>
      <c r="G3" s="150">
        <v>1</v>
      </c>
      <c r="H3" s="151">
        <v>13</v>
      </c>
      <c r="K3" s="153" t="s">
        <v>68</v>
      </c>
      <c r="L3" s="153" t="s">
        <v>15</v>
      </c>
      <c r="M3" s="348" t="s">
        <v>70</v>
      </c>
      <c r="N3" s="349"/>
      <c r="O3" s="349"/>
      <c r="P3" s="349"/>
      <c r="Q3" s="350"/>
      <c r="T3" s="153" t="s">
        <v>69</v>
      </c>
      <c r="U3" s="153" t="s">
        <v>266</v>
      </c>
      <c r="V3" s="351" t="s">
        <v>71</v>
      </c>
      <c r="W3" s="351"/>
      <c r="X3" s="351"/>
      <c r="Y3" s="351"/>
      <c r="Z3" s="351"/>
    </row>
    <row r="4" spans="1:27" ht="14.25" thickBot="1">
      <c r="A4" s="154"/>
      <c r="B4" s="155"/>
      <c r="D4" s="156" t="s">
        <v>16</v>
      </c>
      <c r="E4" s="157">
        <v>26.75</v>
      </c>
      <c r="F4" s="152"/>
      <c r="G4" s="156">
        <v>2</v>
      </c>
      <c r="H4" s="151">
        <v>15</v>
      </c>
      <c r="K4" s="153" t="s">
        <v>72</v>
      </c>
      <c r="L4" s="153" t="s">
        <v>15</v>
      </c>
      <c r="M4" s="352" t="s">
        <v>52</v>
      </c>
      <c r="N4" s="353"/>
      <c r="O4" s="353"/>
      <c r="P4" s="353"/>
      <c r="Q4" s="354"/>
      <c r="T4" s="153" t="s">
        <v>72</v>
      </c>
      <c r="U4" s="153" t="s">
        <v>266</v>
      </c>
      <c r="V4" s="352" t="s">
        <v>102</v>
      </c>
      <c r="W4" s="353"/>
      <c r="X4" s="353"/>
      <c r="Y4" s="353"/>
      <c r="Z4" s="353"/>
    </row>
    <row r="5" spans="1:27">
      <c r="A5" s="154"/>
      <c r="B5" s="158"/>
      <c r="D5" s="156" t="s">
        <v>17</v>
      </c>
      <c r="E5" s="157">
        <v>26.38</v>
      </c>
      <c r="F5" s="152"/>
      <c r="G5" s="156">
        <v>3</v>
      </c>
      <c r="H5" s="151">
        <v>28.5</v>
      </c>
      <c r="K5" s="153" t="s">
        <v>73</v>
      </c>
      <c r="L5" s="153" t="s">
        <v>30</v>
      </c>
      <c r="M5" s="355"/>
      <c r="N5" s="356"/>
      <c r="O5" s="356"/>
      <c r="P5" s="356"/>
      <c r="Q5" s="357"/>
      <c r="T5" s="153" t="s">
        <v>73</v>
      </c>
      <c r="U5" s="153" t="s">
        <v>238</v>
      </c>
      <c r="V5" s="355"/>
      <c r="W5" s="356"/>
      <c r="X5" s="356"/>
      <c r="Y5" s="356"/>
      <c r="Z5" s="356"/>
    </row>
    <row r="6" spans="1:27">
      <c r="A6" s="148" t="s">
        <v>53</v>
      </c>
      <c r="B6" s="159" t="s">
        <v>267</v>
      </c>
      <c r="D6" s="156" t="s">
        <v>18</v>
      </c>
      <c r="E6" s="157">
        <v>13.38</v>
      </c>
      <c r="F6" s="152"/>
      <c r="G6" s="156">
        <v>4</v>
      </c>
      <c r="H6" s="157">
        <v>27</v>
      </c>
      <c r="K6" s="153" t="s">
        <v>41</v>
      </c>
      <c r="L6" s="153" t="s">
        <v>28</v>
      </c>
      <c r="M6" s="355"/>
      <c r="N6" s="356"/>
      <c r="O6" s="356"/>
      <c r="P6" s="356"/>
      <c r="Q6" s="357"/>
      <c r="T6" s="153" t="s">
        <v>41</v>
      </c>
      <c r="U6" s="153" t="s">
        <v>174</v>
      </c>
      <c r="V6" s="355"/>
      <c r="W6" s="356"/>
      <c r="X6" s="356"/>
      <c r="Y6" s="356"/>
      <c r="Z6" s="356"/>
    </row>
    <row r="7" spans="1:27">
      <c r="A7" s="154" t="s">
        <v>54</v>
      </c>
      <c r="B7" s="158" t="s">
        <v>268</v>
      </c>
      <c r="D7" s="156" t="s">
        <v>19</v>
      </c>
      <c r="E7" s="157">
        <v>14</v>
      </c>
      <c r="F7" s="152"/>
      <c r="G7" s="156">
        <v>5</v>
      </c>
      <c r="H7" s="157">
        <v>21.75</v>
      </c>
      <c r="K7" s="153" t="s">
        <v>42</v>
      </c>
      <c r="L7" s="153" t="s">
        <v>269</v>
      </c>
      <c r="M7" s="355"/>
      <c r="N7" s="356"/>
      <c r="O7" s="356"/>
      <c r="P7" s="356"/>
      <c r="Q7" s="357"/>
      <c r="T7" s="153" t="s">
        <v>42</v>
      </c>
      <c r="U7" s="153" t="s">
        <v>270</v>
      </c>
      <c r="V7" s="355"/>
      <c r="W7" s="356"/>
      <c r="X7" s="356"/>
      <c r="Y7" s="356"/>
      <c r="Z7" s="356"/>
    </row>
    <row r="8" spans="1:27">
      <c r="A8" s="154" t="s">
        <v>61</v>
      </c>
      <c r="B8" s="158" t="s">
        <v>63</v>
      </c>
      <c r="D8" s="156" t="s">
        <v>271</v>
      </c>
      <c r="E8" s="157">
        <v>16.63</v>
      </c>
      <c r="F8" s="152"/>
      <c r="G8" s="156">
        <v>6</v>
      </c>
      <c r="H8" s="157">
        <v>15</v>
      </c>
      <c r="K8" s="153" t="s">
        <v>76</v>
      </c>
      <c r="L8" s="153" t="s">
        <v>272</v>
      </c>
      <c r="M8" s="358"/>
      <c r="N8" s="359"/>
      <c r="O8" s="359"/>
      <c r="P8" s="359"/>
      <c r="Q8" s="360"/>
      <c r="T8" s="153" t="s">
        <v>81</v>
      </c>
      <c r="U8" s="153" t="s">
        <v>273</v>
      </c>
      <c r="V8" s="358"/>
      <c r="W8" s="359"/>
      <c r="X8" s="359"/>
      <c r="Y8" s="359"/>
      <c r="Z8" s="359"/>
    </row>
    <row r="9" spans="1:27">
      <c r="A9" s="154" t="s">
        <v>62</v>
      </c>
      <c r="B9" s="158" t="s">
        <v>345</v>
      </c>
      <c r="D9" s="156" t="s">
        <v>274</v>
      </c>
      <c r="E9" s="157">
        <v>18</v>
      </c>
      <c r="F9" s="152"/>
      <c r="G9" s="156">
        <v>7</v>
      </c>
      <c r="H9" s="157">
        <v>15</v>
      </c>
      <c r="K9" s="153" t="s">
        <v>77</v>
      </c>
      <c r="L9" s="153" t="s">
        <v>275</v>
      </c>
      <c r="M9" s="358"/>
      <c r="N9" s="359"/>
      <c r="O9" s="359"/>
      <c r="P9" s="359"/>
      <c r="Q9" s="360"/>
      <c r="T9" s="153" t="s">
        <v>82</v>
      </c>
      <c r="U9" s="153" t="s">
        <v>276</v>
      </c>
      <c r="V9" s="358"/>
      <c r="W9" s="359"/>
      <c r="X9" s="359"/>
      <c r="Y9" s="359"/>
      <c r="Z9" s="359"/>
    </row>
    <row r="10" spans="1:27">
      <c r="A10" s="154" t="s">
        <v>59</v>
      </c>
      <c r="B10" s="158">
        <v>9</v>
      </c>
      <c r="D10" s="156" t="s">
        <v>277</v>
      </c>
      <c r="E10" s="157">
        <v>0</v>
      </c>
      <c r="F10" s="152"/>
      <c r="G10" s="156">
        <v>8</v>
      </c>
      <c r="H10" s="157">
        <v>15</v>
      </c>
      <c r="K10" s="153" t="s">
        <v>9</v>
      </c>
      <c r="L10" s="153" t="s">
        <v>271</v>
      </c>
      <c r="M10" s="358"/>
      <c r="N10" s="361"/>
      <c r="O10" s="361"/>
      <c r="P10" s="361"/>
      <c r="Q10" s="360"/>
      <c r="T10" s="153" t="s">
        <v>12</v>
      </c>
      <c r="U10" s="153" t="s">
        <v>278</v>
      </c>
      <c r="V10" s="365"/>
      <c r="W10" s="366"/>
      <c r="X10" s="366"/>
      <c r="Y10" s="366"/>
      <c r="Z10" s="366"/>
    </row>
    <row r="11" spans="1:27">
      <c r="A11" s="154" t="s">
        <v>56</v>
      </c>
      <c r="B11" s="158">
        <v>4</v>
      </c>
      <c r="D11" s="156" t="s">
        <v>279</v>
      </c>
      <c r="E11" s="157">
        <v>12.63</v>
      </c>
      <c r="F11" s="152"/>
      <c r="G11" s="156">
        <v>9</v>
      </c>
      <c r="H11" s="157">
        <v>15</v>
      </c>
      <c r="K11" s="153" t="s">
        <v>10</v>
      </c>
      <c r="L11" s="153" t="s">
        <v>280</v>
      </c>
      <c r="M11" s="362"/>
      <c r="N11" s="363"/>
      <c r="O11" s="363"/>
      <c r="P11" s="363"/>
      <c r="Q11" s="364"/>
      <c r="T11" s="153" t="s">
        <v>13</v>
      </c>
      <c r="U11" s="153" t="s">
        <v>281</v>
      </c>
      <c r="V11" s="365"/>
      <c r="W11" s="366"/>
      <c r="X11" s="366"/>
      <c r="Y11" s="366"/>
      <c r="Z11" s="366"/>
    </row>
    <row r="12" spans="1:27" ht="14.25" thickBot="1">
      <c r="A12" s="154" t="s">
        <v>57</v>
      </c>
      <c r="B12" s="158">
        <v>6</v>
      </c>
      <c r="D12" s="156" t="s">
        <v>282</v>
      </c>
      <c r="E12" s="157">
        <v>24.63</v>
      </c>
      <c r="F12" s="152"/>
      <c r="G12" s="156">
        <v>10</v>
      </c>
      <c r="H12" s="157">
        <v>15</v>
      </c>
      <c r="K12" s="144" t="s">
        <v>67</v>
      </c>
      <c r="T12" s="144" t="s">
        <v>83</v>
      </c>
    </row>
    <row r="13" spans="1:27" ht="27.75" customHeight="1">
      <c r="A13" s="160" t="s">
        <v>58</v>
      </c>
      <c r="B13" s="161">
        <v>1</v>
      </c>
      <c r="D13" s="156" t="s">
        <v>283</v>
      </c>
      <c r="E13" s="157">
        <v>3</v>
      </c>
      <c r="F13" s="152"/>
      <c r="G13" s="156">
        <v>11</v>
      </c>
      <c r="H13" s="157">
        <v>15</v>
      </c>
      <c r="K13" s="334" t="s">
        <v>90</v>
      </c>
      <c r="L13" s="335"/>
      <c r="M13" s="336" t="s">
        <v>91</v>
      </c>
      <c r="N13" s="337"/>
      <c r="O13" s="338"/>
      <c r="P13" s="339" t="s">
        <v>44</v>
      </c>
      <c r="Q13" s="341" t="s">
        <v>47</v>
      </c>
      <c r="R13" s="343" t="s">
        <v>48</v>
      </c>
      <c r="T13" s="334" t="s">
        <v>90</v>
      </c>
      <c r="U13" s="335"/>
      <c r="V13" s="336" t="s">
        <v>91</v>
      </c>
      <c r="W13" s="337"/>
      <c r="X13" s="338"/>
      <c r="Y13" s="339" t="s">
        <v>44</v>
      </c>
      <c r="Z13" s="341" t="s">
        <v>47</v>
      </c>
      <c r="AA13" s="343" t="s">
        <v>48</v>
      </c>
    </row>
    <row r="14" spans="1:27" ht="14.25" thickBot="1">
      <c r="A14" s="154" t="s">
        <v>78</v>
      </c>
      <c r="B14" s="158">
        <v>1</v>
      </c>
      <c r="D14" s="156" t="s">
        <v>272</v>
      </c>
      <c r="E14" s="157">
        <v>0.31</v>
      </c>
      <c r="F14" s="152"/>
      <c r="G14" s="156">
        <v>12</v>
      </c>
      <c r="H14" s="157">
        <v>15</v>
      </c>
      <c r="K14" s="162" t="s">
        <v>0</v>
      </c>
      <c r="L14" s="163"/>
      <c r="M14" s="162" t="s">
        <v>0</v>
      </c>
      <c r="N14" s="164"/>
      <c r="O14" s="163" t="s">
        <v>64</v>
      </c>
      <c r="P14" s="340"/>
      <c r="Q14" s="342"/>
      <c r="R14" s="344"/>
      <c r="T14" s="165" t="s">
        <v>0</v>
      </c>
      <c r="U14" s="166" t="s">
        <v>64</v>
      </c>
      <c r="V14" s="162" t="s">
        <v>0</v>
      </c>
      <c r="W14" s="164"/>
      <c r="X14" s="163" t="s">
        <v>64</v>
      </c>
      <c r="Y14" s="345"/>
      <c r="Z14" s="346"/>
      <c r="AA14" s="347"/>
    </row>
    <row r="15" spans="1:27" ht="27.75" thickBot="1">
      <c r="A15" s="167" t="s">
        <v>79</v>
      </c>
      <c r="B15" s="168">
        <v>0</v>
      </c>
      <c r="D15" s="156" t="s">
        <v>284</v>
      </c>
      <c r="E15" s="157">
        <v>1.25</v>
      </c>
      <c r="F15" s="152"/>
      <c r="G15" s="156">
        <v>13</v>
      </c>
      <c r="H15" s="157">
        <v>15</v>
      </c>
      <c r="K15" s="169" t="s">
        <v>4</v>
      </c>
      <c r="L15" s="170" t="s">
        <v>285</v>
      </c>
      <c r="M15" s="169" t="s">
        <v>286</v>
      </c>
      <c r="N15" s="171" t="s">
        <v>285</v>
      </c>
      <c r="O15" s="172">
        <v>2</v>
      </c>
      <c r="P15" s="173" t="s">
        <v>287</v>
      </c>
      <c r="Q15" s="174" t="s">
        <v>288</v>
      </c>
      <c r="R15" s="172" t="s">
        <v>50</v>
      </c>
      <c r="T15" s="175" t="s">
        <v>289</v>
      </c>
      <c r="U15" s="176" t="s">
        <v>290</v>
      </c>
      <c r="V15" s="175" t="s">
        <v>291</v>
      </c>
      <c r="W15" s="177" t="s">
        <v>272</v>
      </c>
      <c r="X15" s="178">
        <v>3</v>
      </c>
      <c r="Y15" s="179" t="s">
        <v>287</v>
      </c>
      <c r="Z15" s="180" t="s">
        <v>291</v>
      </c>
      <c r="AA15" s="181" t="s">
        <v>51</v>
      </c>
    </row>
    <row r="16" spans="1:27">
      <c r="D16" s="156" t="s">
        <v>292</v>
      </c>
      <c r="E16" s="157">
        <v>14.75</v>
      </c>
      <c r="F16" s="152"/>
      <c r="G16" s="156">
        <v>14</v>
      </c>
      <c r="H16" s="157">
        <v>15</v>
      </c>
      <c r="K16" s="182" t="s">
        <v>5</v>
      </c>
      <c r="L16" s="183" t="s">
        <v>293</v>
      </c>
      <c r="M16" s="182"/>
      <c r="N16" s="184"/>
      <c r="O16" s="185"/>
      <c r="P16" s="186"/>
      <c r="Q16" s="187"/>
      <c r="R16" s="185"/>
      <c r="T16" s="188" t="s">
        <v>4</v>
      </c>
      <c r="U16" s="189" t="s">
        <v>294</v>
      </c>
      <c r="V16" s="169" t="s">
        <v>43</v>
      </c>
      <c r="W16" s="171" t="s">
        <v>295</v>
      </c>
      <c r="X16" s="172">
        <v>1</v>
      </c>
      <c r="Y16" s="190" t="s">
        <v>287</v>
      </c>
      <c r="Z16" s="191" t="s">
        <v>288</v>
      </c>
      <c r="AA16" s="192"/>
    </row>
    <row r="17" spans="4:27" ht="27.75" thickBot="1">
      <c r="D17" s="156" t="s">
        <v>296</v>
      </c>
      <c r="E17" s="157">
        <v>1.25</v>
      </c>
      <c r="F17" s="152"/>
      <c r="G17" s="156">
        <v>15</v>
      </c>
      <c r="H17" s="157">
        <v>15</v>
      </c>
      <c r="K17" s="193" t="s">
        <v>289</v>
      </c>
      <c r="L17" s="194" t="s">
        <v>297</v>
      </c>
      <c r="M17" s="193" t="s">
        <v>291</v>
      </c>
      <c r="N17" s="195" t="s">
        <v>295</v>
      </c>
      <c r="O17" s="196">
        <v>3</v>
      </c>
      <c r="P17" s="197" t="s">
        <v>287</v>
      </c>
      <c r="Q17" s="198" t="s">
        <v>298</v>
      </c>
      <c r="R17" s="199" t="s">
        <v>299</v>
      </c>
      <c r="T17" s="182" t="s">
        <v>5</v>
      </c>
      <c r="U17" s="183" t="s">
        <v>300</v>
      </c>
      <c r="V17" s="182" t="s">
        <v>301</v>
      </c>
      <c r="W17" s="184"/>
      <c r="X17" s="185"/>
      <c r="Y17" s="186" t="s">
        <v>287</v>
      </c>
      <c r="Z17" s="187"/>
      <c r="AA17" s="185"/>
    </row>
    <row r="18" spans="4:27">
      <c r="D18" s="156" t="s">
        <v>302</v>
      </c>
      <c r="E18" s="157">
        <v>0.31</v>
      </c>
      <c r="F18" s="152"/>
      <c r="G18" s="156">
        <v>16</v>
      </c>
      <c r="H18" s="157">
        <v>15</v>
      </c>
      <c r="T18" s="182" t="s">
        <v>6</v>
      </c>
      <c r="U18" s="183" t="s">
        <v>303</v>
      </c>
      <c r="V18" s="182" t="s">
        <v>221</v>
      </c>
      <c r="W18" s="184" t="s">
        <v>295</v>
      </c>
      <c r="X18" s="185">
        <v>2</v>
      </c>
      <c r="Y18" s="186" t="s">
        <v>287</v>
      </c>
      <c r="Z18" s="187" t="s">
        <v>66</v>
      </c>
      <c r="AA18" s="185"/>
    </row>
    <row r="19" spans="4:27">
      <c r="D19" s="156" t="s">
        <v>304</v>
      </c>
      <c r="E19" s="157">
        <v>17.63</v>
      </c>
      <c r="F19" s="152"/>
      <c r="G19" s="156">
        <v>17</v>
      </c>
      <c r="H19" s="157">
        <v>15</v>
      </c>
      <c r="T19" s="182" t="s">
        <v>7</v>
      </c>
      <c r="U19" s="183" t="s">
        <v>305</v>
      </c>
      <c r="V19" s="182" t="s">
        <v>222</v>
      </c>
      <c r="W19" s="184"/>
      <c r="X19" s="185"/>
      <c r="Y19" s="186" t="s">
        <v>287</v>
      </c>
      <c r="Z19" s="187"/>
      <c r="AA19" s="185"/>
    </row>
    <row r="20" spans="4:27">
      <c r="D20" s="156" t="s">
        <v>293</v>
      </c>
      <c r="E20" s="157">
        <v>1.5</v>
      </c>
      <c r="F20" s="152"/>
      <c r="G20" s="156">
        <v>18</v>
      </c>
      <c r="H20" s="157">
        <v>15</v>
      </c>
      <c r="T20" s="182" t="s">
        <v>8</v>
      </c>
      <c r="U20" s="183" t="s">
        <v>306</v>
      </c>
      <c r="V20" s="182" t="s">
        <v>8</v>
      </c>
      <c r="W20" s="184" t="s">
        <v>296</v>
      </c>
      <c r="X20" s="185">
        <v>3</v>
      </c>
      <c r="Y20" s="186" t="s">
        <v>307</v>
      </c>
      <c r="Z20" s="187"/>
      <c r="AA20" s="185"/>
    </row>
    <row r="21" spans="4:27" ht="29.25" customHeight="1">
      <c r="D21" s="156" t="s">
        <v>308</v>
      </c>
      <c r="E21" s="157">
        <v>0.77</v>
      </c>
      <c r="F21" s="152"/>
      <c r="G21" s="156">
        <v>19</v>
      </c>
      <c r="H21" s="157">
        <v>15</v>
      </c>
      <c r="T21" s="182" t="s">
        <v>128</v>
      </c>
      <c r="U21" s="183" t="s">
        <v>309</v>
      </c>
      <c r="V21" s="182" t="s">
        <v>223</v>
      </c>
      <c r="W21" s="184" t="s">
        <v>296</v>
      </c>
      <c r="X21" s="185">
        <v>1</v>
      </c>
      <c r="Y21" s="186" t="s">
        <v>307</v>
      </c>
      <c r="Z21" s="187"/>
      <c r="AA21" s="185"/>
    </row>
    <row r="22" spans="4:27" ht="27.75" customHeight="1">
      <c r="D22" s="156" t="s">
        <v>310</v>
      </c>
      <c r="E22" s="157">
        <v>4.75</v>
      </c>
      <c r="F22" s="152"/>
      <c r="G22" s="156">
        <v>20</v>
      </c>
      <c r="H22" s="157">
        <v>15</v>
      </c>
      <c r="T22" s="182" t="s">
        <v>9</v>
      </c>
      <c r="U22" s="183" t="s">
        <v>311</v>
      </c>
      <c r="V22" s="182" t="s">
        <v>9</v>
      </c>
      <c r="W22" s="184" t="s">
        <v>271</v>
      </c>
      <c r="X22" s="185">
        <v>3</v>
      </c>
      <c r="Y22" s="186" t="s">
        <v>287</v>
      </c>
      <c r="Z22" s="187" t="s">
        <v>66</v>
      </c>
      <c r="AA22" s="185"/>
    </row>
    <row r="23" spans="4:27">
      <c r="D23" s="156" t="s">
        <v>280</v>
      </c>
      <c r="E23" s="157">
        <v>1.63</v>
      </c>
      <c r="F23" s="152"/>
      <c r="G23" s="156">
        <v>21</v>
      </c>
      <c r="H23" s="157">
        <v>15</v>
      </c>
      <c r="T23" s="182" t="s">
        <v>10</v>
      </c>
      <c r="U23" s="183" t="s">
        <v>312</v>
      </c>
      <c r="V23" s="182" t="s">
        <v>224</v>
      </c>
      <c r="W23" s="184"/>
      <c r="X23" s="185"/>
      <c r="Y23" s="186" t="s">
        <v>287</v>
      </c>
      <c r="Z23" s="187"/>
      <c r="AA23" s="185"/>
    </row>
    <row r="24" spans="4:27">
      <c r="D24" s="156" t="s">
        <v>313</v>
      </c>
      <c r="E24" s="157">
        <v>5.25</v>
      </c>
      <c r="F24" s="152"/>
      <c r="G24" s="156">
        <v>22</v>
      </c>
      <c r="H24" s="157">
        <v>15</v>
      </c>
      <c r="T24" s="182" t="s">
        <v>11</v>
      </c>
      <c r="U24" s="183" t="s">
        <v>314</v>
      </c>
      <c r="V24" s="182" t="s">
        <v>11</v>
      </c>
      <c r="W24" s="184" t="s">
        <v>302</v>
      </c>
      <c r="X24" s="185">
        <v>3</v>
      </c>
      <c r="Y24" s="186" t="s">
        <v>307</v>
      </c>
      <c r="Z24" s="187" t="s">
        <v>225</v>
      </c>
      <c r="AA24" s="185"/>
    </row>
    <row r="25" spans="4:27">
      <c r="D25" s="156" t="s">
        <v>315</v>
      </c>
      <c r="E25" s="157"/>
      <c r="F25" s="152"/>
      <c r="G25" s="156">
        <v>23</v>
      </c>
      <c r="H25" s="157">
        <v>15</v>
      </c>
      <c r="T25" s="182" t="s">
        <v>126</v>
      </c>
      <c r="U25" s="183" t="s">
        <v>316</v>
      </c>
      <c r="V25" s="182" t="s">
        <v>226</v>
      </c>
      <c r="W25" s="184" t="s">
        <v>302</v>
      </c>
      <c r="X25" s="185">
        <v>1</v>
      </c>
      <c r="Y25" s="186" t="s">
        <v>307</v>
      </c>
      <c r="Z25" s="187" t="s">
        <v>227</v>
      </c>
      <c r="AA25" s="185"/>
    </row>
    <row r="26" spans="4:27">
      <c r="D26" s="156" t="s">
        <v>317</v>
      </c>
      <c r="E26" s="157"/>
      <c r="F26" s="152"/>
      <c r="G26" s="156">
        <v>24</v>
      </c>
      <c r="H26" s="157">
        <v>15</v>
      </c>
      <c r="T26" s="200" t="s">
        <v>239</v>
      </c>
      <c r="U26" s="170" t="s">
        <v>318</v>
      </c>
      <c r="V26" s="200" t="s">
        <v>239</v>
      </c>
      <c r="W26" s="174" t="s">
        <v>319</v>
      </c>
      <c r="X26" s="201">
        <v>3</v>
      </c>
      <c r="Y26" s="202" t="s">
        <v>307</v>
      </c>
      <c r="Z26" s="203" t="s">
        <v>240</v>
      </c>
      <c r="AA26" s="204" t="s">
        <v>241</v>
      </c>
    </row>
    <row r="27" spans="4:27">
      <c r="D27" s="156" t="s">
        <v>320</v>
      </c>
      <c r="E27" s="157"/>
      <c r="F27" s="152"/>
      <c r="G27" s="156">
        <v>25</v>
      </c>
      <c r="H27" s="157">
        <v>15</v>
      </c>
      <c r="T27" s="205" t="s">
        <v>242</v>
      </c>
      <c r="U27" s="183" t="s">
        <v>318</v>
      </c>
      <c r="V27" s="205" t="s">
        <v>243</v>
      </c>
      <c r="W27" s="187" t="s">
        <v>319</v>
      </c>
      <c r="X27" s="206">
        <v>1</v>
      </c>
      <c r="Y27" s="207" t="s">
        <v>307</v>
      </c>
      <c r="Z27" s="208" t="s">
        <v>244</v>
      </c>
      <c r="AA27" s="209" t="s">
        <v>245</v>
      </c>
    </row>
    <row r="28" spans="4:27" ht="28.5" customHeight="1">
      <c r="G28" s="156">
        <v>26</v>
      </c>
      <c r="H28" s="157">
        <v>15</v>
      </c>
      <c r="T28" s="205" t="s">
        <v>231</v>
      </c>
      <c r="U28" s="210" t="s">
        <v>318</v>
      </c>
      <c r="V28" s="211" t="s">
        <v>232</v>
      </c>
      <c r="W28" s="208" t="s">
        <v>295</v>
      </c>
      <c r="X28" s="206">
        <v>1</v>
      </c>
      <c r="Y28" s="207" t="s">
        <v>287</v>
      </c>
      <c r="Z28" s="208" t="s">
        <v>233</v>
      </c>
      <c r="AA28" s="181" t="s">
        <v>234</v>
      </c>
    </row>
    <row r="29" spans="4:27" ht="27">
      <c r="G29" s="156">
        <v>27</v>
      </c>
      <c r="H29" s="157">
        <v>15</v>
      </c>
      <c r="T29" s="182" t="s">
        <v>12</v>
      </c>
      <c r="U29" s="183" t="s">
        <v>278</v>
      </c>
      <c r="V29" s="182" t="s">
        <v>12</v>
      </c>
      <c r="W29" s="184" t="s">
        <v>279</v>
      </c>
      <c r="X29" s="185">
        <v>3</v>
      </c>
      <c r="Y29" s="186" t="s">
        <v>307</v>
      </c>
      <c r="Z29" s="212" t="s">
        <v>264</v>
      </c>
      <c r="AA29" s="181" t="s">
        <v>74</v>
      </c>
    </row>
    <row r="30" spans="4:27" ht="27">
      <c r="G30" s="156">
        <v>28</v>
      </c>
      <c r="H30" s="157">
        <v>15</v>
      </c>
      <c r="T30" s="182" t="s">
        <v>13</v>
      </c>
      <c r="U30" s="183" t="s">
        <v>281</v>
      </c>
      <c r="V30" s="182" t="s">
        <v>229</v>
      </c>
      <c r="W30" s="184" t="s">
        <v>279</v>
      </c>
      <c r="X30" s="185">
        <v>1</v>
      </c>
      <c r="Y30" s="186" t="s">
        <v>307</v>
      </c>
      <c r="Z30" s="212" t="s">
        <v>265</v>
      </c>
      <c r="AA30" s="181" t="s">
        <v>74</v>
      </c>
    </row>
    <row r="31" spans="4:27" ht="27">
      <c r="G31" s="156">
        <v>29</v>
      </c>
      <c r="H31" s="157">
        <v>15</v>
      </c>
      <c r="T31" s="205" t="s">
        <v>252</v>
      </c>
      <c r="U31" s="183" t="s">
        <v>318</v>
      </c>
      <c r="V31" s="205" t="s">
        <v>252</v>
      </c>
      <c r="W31" s="187" t="s">
        <v>271</v>
      </c>
      <c r="X31" s="206">
        <v>3</v>
      </c>
      <c r="Y31" s="207" t="s">
        <v>287</v>
      </c>
      <c r="Z31" s="212" t="s">
        <v>253</v>
      </c>
      <c r="AA31" s="185" t="s">
        <v>254</v>
      </c>
    </row>
    <row r="32" spans="4:27" ht="28.5" customHeight="1">
      <c r="G32" s="156">
        <v>30</v>
      </c>
      <c r="H32" s="157">
        <v>15</v>
      </c>
      <c r="T32" s="213" t="s">
        <v>255</v>
      </c>
      <c r="U32" s="214" t="s">
        <v>318</v>
      </c>
      <c r="V32" s="213" t="s">
        <v>256</v>
      </c>
      <c r="W32" s="215"/>
      <c r="X32" s="216"/>
      <c r="Y32" s="217" t="s">
        <v>287</v>
      </c>
      <c r="Z32" s="218" t="s">
        <v>253</v>
      </c>
      <c r="AA32" s="219" t="s">
        <v>254</v>
      </c>
    </row>
    <row r="33" spans="7:27" ht="27.75" customHeight="1">
      <c r="G33" s="156">
        <v>31</v>
      </c>
      <c r="H33" s="157">
        <v>15</v>
      </c>
      <c r="T33" s="205" t="s">
        <v>87</v>
      </c>
      <c r="U33" s="183" t="s">
        <v>321</v>
      </c>
      <c r="V33" s="220" t="s">
        <v>99</v>
      </c>
      <c r="W33" s="208" t="s">
        <v>283</v>
      </c>
      <c r="X33" s="206">
        <v>3</v>
      </c>
      <c r="Y33" s="186" t="s">
        <v>307</v>
      </c>
      <c r="Z33" s="208" t="s">
        <v>66</v>
      </c>
      <c r="AA33" s="181"/>
    </row>
    <row r="34" spans="7:27" ht="14.25" thickBot="1">
      <c r="G34" s="221">
        <v>32</v>
      </c>
      <c r="H34" s="157">
        <v>15</v>
      </c>
      <c r="T34" s="213" t="s">
        <v>98</v>
      </c>
      <c r="U34" s="214" t="s">
        <v>322</v>
      </c>
      <c r="V34" s="220" t="s">
        <v>257</v>
      </c>
      <c r="W34" s="222"/>
      <c r="X34" s="206"/>
      <c r="Y34" s="223"/>
      <c r="Z34" s="222"/>
      <c r="AA34" s="224"/>
    </row>
    <row r="35" spans="7:27">
      <c r="G35" s="156">
        <v>33</v>
      </c>
      <c r="H35" s="157">
        <v>15</v>
      </c>
      <c r="T35" s="205" t="s">
        <v>96</v>
      </c>
      <c r="U35" s="183" t="s">
        <v>323</v>
      </c>
      <c r="V35" s="225" t="s">
        <v>100</v>
      </c>
      <c r="W35" s="187" t="s">
        <v>283</v>
      </c>
      <c r="X35" s="185">
        <v>1</v>
      </c>
      <c r="Y35" s="186" t="s">
        <v>307</v>
      </c>
      <c r="Z35" s="187" t="s">
        <v>66</v>
      </c>
      <c r="AA35" s="185"/>
    </row>
    <row r="36" spans="7:27" ht="14.25" thickBot="1">
      <c r="G36" s="226">
        <v>34</v>
      </c>
      <c r="H36" s="145">
        <v>15</v>
      </c>
      <c r="T36" s="227" t="s">
        <v>97</v>
      </c>
      <c r="U36" s="228" t="s">
        <v>324</v>
      </c>
      <c r="V36" s="225" t="s">
        <v>258</v>
      </c>
      <c r="W36" s="229"/>
      <c r="X36" s="230"/>
      <c r="Y36" s="231"/>
      <c r="Z36" s="229"/>
      <c r="AA36" s="230"/>
    </row>
    <row r="37" spans="7:27" ht="27">
      <c r="G37" s="226">
        <v>35</v>
      </c>
      <c r="H37" s="145">
        <v>15</v>
      </c>
      <c r="T37" s="208" t="s">
        <v>41</v>
      </c>
      <c r="U37" s="187" t="s">
        <v>325</v>
      </c>
      <c r="V37" s="208" t="s">
        <v>259</v>
      </c>
      <c r="W37" s="187" t="s">
        <v>272</v>
      </c>
      <c r="X37" s="187">
        <v>1</v>
      </c>
      <c r="Y37" s="187"/>
      <c r="Z37" s="187" t="s">
        <v>288</v>
      </c>
      <c r="AA37" s="212" t="s">
        <v>260</v>
      </c>
    </row>
    <row r="38" spans="7:27">
      <c r="G38" s="226">
        <v>36</v>
      </c>
      <c r="H38" s="145">
        <v>15</v>
      </c>
      <c r="T38" s="208" t="s">
        <v>42</v>
      </c>
      <c r="U38" s="187" t="s">
        <v>270</v>
      </c>
      <c r="V38" s="208" t="s">
        <v>261</v>
      </c>
      <c r="W38" s="187"/>
      <c r="X38" s="187"/>
      <c r="Y38" s="187"/>
      <c r="Z38" s="187"/>
      <c r="AA38" s="187"/>
    </row>
    <row r="39" spans="7:27">
      <c r="G39" s="226">
        <v>37</v>
      </c>
      <c r="H39" s="145">
        <v>15</v>
      </c>
      <c r="T39" s="208" t="s">
        <v>41</v>
      </c>
      <c r="U39" s="187" t="s">
        <v>325</v>
      </c>
      <c r="V39" s="187" t="s">
        <v>262</v>
      </c>
      <c r="W39" s="187" t="s">
        <v>283</v>
      </c>
      <c r="X39" s="187">
        <v>2</v>
      </c>
      <c r="Y39" s="187"/>
      <c r="Z39" s="187" t="s">
        <v>288</v>
      </c>
      <c r="AA39" s="187"/>
    </row>
    <row r="40" spans="7:27" ht="26.25" customHeight="1">
      <c r="G40" s="226">
        <v>38</v>
      </c>
      <c r="H40" s="145">
        <v>15</v>
      </c>
      <c r="T40" s="208" t="s">
        <v>42</v>
      </c>
      <c r="U40" s="187" t="s">
        <v>270</v>
      </c>
      <c r="V40" s="187" t="s">
        <v>263</v>
      </c>
      <c r="W40" s="187"/>
      <c r="X40" s="187"/>
      <c r="Y40" s="187"/>
      <c r="Z40" s="187"/>
      <c r="AA40" s="187"/>
    </row>
    <row r="41" spans="7:27">
      <c r="G41" s="226">
        <v>39</v>
      </c>
      <c r="H41" s="145">
        <v>15</v>
      </c>
      <c r="T41" s="208" t="s">
        <v>41</v>
      </c>
      <c r="U41" s="187" t="s">
        <v>325</v>
      </c>
      <c r="V41" s="187" t="s">
        <v>326</v>
      </c>
      <c r="W41" s="187" t="s">
        <v>272</v>
      </c>
      <c r="X41" s="187">
        <v>2</v>
      </c>
      <c r="Y41" s="187"/>
      <c r="Z41" s="187" t="s">
        <v>288</v>
      </c>
      <c r="AA41" s="187"/>
    </row>
    <row r="42" spans="7:27">
      <c r="G42" s="226">
        <v>40</v>
      </c>
      <c r="H42" s="145">
        <v>15</v>
      </c>
      <c r="T42" s="208" t="s">
        <v>42</v>
      </c>
      <c r="U42" s="187" t="s">
        <v>270</v>
      </c>
      <c r="V42" s="187" t="s">
        <v>327</v>
      </c>
      <c r="W42" s="187"/>
      <c r="X42" s="187"/>
      <c r="Y42" s="187"/>
      <c r="Z42" s="187"/>
      <c r="AA42" s="187"/>
    </row>
    <row r="43" spans="7:27">
      <c r="H43" s="145">
        <v>15</v>
      </c>
    </row>
    <row r="44" spans="7:27">
      <c r="H44" s="145">
        <v>12.75</v>
      </c>
    </row>
    <row r="45" spans="7:27">
      <c r="H45" s="145">
        <v>14.25</v>
      </c>
    </row>
  </sheetData>
  <mergeCells count="14">
    <mergeCell ref="V13:X13"/>
    <mergeCell ref="Y13:Y14"/>
    <mergeCell ref="Z13:Z14"/>
    <mergeCell ref="AA13:AA14"/>
    <mergeCell ref="M3:Q3"/>
    <mergeCell ref="V3:Z3"/>
    <mergeCell ref="M4:Q11"/>
    <mergeCell ref="V4:Z11"/>
    <mergeCell ref="T13:U13"/>
    <mergeCell ref="K13:L13"/>
    <mergeCell ref="M13:O13"/>
    <mergeCell ref="P13:P14"/>
    <mergeCell ref="Q13:Q14"/>
    <mergeCell ref="R13:R14"/>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dimension ref="A1:AB47"/>
  <sheetViews>
    <sheetView zoomScaleNormal="100" workbookViewId="0">
      <selection activeCell="I1" sqref="I1"/>
    </sheetView>
  </sheetViews>
  <sheetFormatPr defaultRowHeight="13.5"/>
  <cols>
    <col min="1" max="1" width="19" style="144" customWidth="1"/>
    <col min="2" max="2" width="30" style="144" bestFit="1" customWidth="1"/>
    <col min="3" max="3" width="4.25" style="144" customWidth="1"/>
    <col min="4" max="4" width="2.875" style="144" bestFit="1" customWidth="1"/>
    <col min="5" max="5" width="6" style="145" customWidth="1"/>
    <col min="6" max="6" width="6" style="144" customWidth="1"/>
    <col min="7" max="7" width="4.5" style="144" bestFit="1" customWidth="1"/>
    <col min="8" max="8" width="6" style="145" customWidth="1"/>
    <col min="9" max="9" width="7.125" style="144" customWidth="1"/>
    <col min="10" max="10" width="3.125" style="144" customWidth="1"/>
    <col min="11" max="11" width="14.125" style="144" bestFit="1" customWidth="1"/>
    <col min="12" max="12" width="2.75" style="144" bestFit="1" customWidth="1"/>
    <col min="13" max="13" width="12.875" style="144" customWidth="1"/>
    <col min="14" max="14" width="2.875" style="144" bestFit="1" customWidth="1"/>
    <col min="15" max="15" width="2.875" style="144" customWidth="1"/>
    <col min="16" max="16" width="5.25" style="144" bestFit="1" customWidth="1"/>
    <col min="17" max="17" width="10.875" style="144" bestFit="1" customWidth="1"/>
    <col min="18" max="18" width="36.25" style="144" customWidth="1"/>
    <col min="19" max="19" width="1.875" style="144" customWidth="1"/>
    <col min="20" max="20" width="14.125" style="144" bestFit="1" customWidth="1"/>
    <col min="21" max="21" width="3.875" style="144" bestFit="1" customWidth="1"/>
    <col min="22" max="22" width="13.375" style="144" customWidth="1"/>
    <col min="23" max="23" width="6" style="144" customWidth="1"/>
    <col min="24" max="24" width="3.375" style="144" customWidth="1"/>
    <col min="25" max="25" width="5.25" style="144" bestFit="1" customWidth="1"/>
    <col min="26" max="26" width="17.125" style="144" customWidth="1"/>
    <col min="27" max="27" width="33.625" style="144" customWidth="1"/>
    <col min="28" max="28" width="9" style="144"/>
    <col min="29" max="29" width="10.125" style="144" customWidth="1"/>
    <col min="30" max="16384" width="9" style="144"/>
  </cols>
  <sheetData>
    <row r="1" spans="1:27" ht="24" customHeight="1" thickBot="1">
      <c r="A1" s="144" t="s">
        <v>60</v>
      </c>
    </row>
    <row r="2" spans="1:27" ht="13.5" customHeight="1" thickBot="1">
      <c r="A2" s="232" t="s">
        <v>88</v>
      </c>
      <c r="B2" s="147" t="s">
        <v>55</v>
      </c>
      <c r="C2" s="144" t="s">
        <v>2</v>
      </c>
      <c r="F2" s="144" t="s">
        <v>65</v>
      </c>
      <c r="J2" s="144" t="s">
        <v>328</v>
      </c>
      <c r="S2" s="144" t="s">
        <v>14</v>
      </c>
    </row>
    <row r="3" spans="1:27">
      <c r="A3" s="148"/>
      <c r="B3" s="149"/>
      <c r="D3" s="233" t="s">
        <v>15</v>
      </c>
      <c r="E3" s="234">
        <v>1.63</v>
      </c>
      <c r="F3" s="152"/>
      <c r="G3" s="235">
        <v>1</v>
      </c>
      <c r="H3" s="236">
        <v>4.5</v>
      </c>
      <c r="K3" s="153" t="s">
        <v>68</v>
      </c>
      <c r="L3" s="153" t="s">
        <v>329</v>
      </c>
      <c r="M3" s="348" t="s">
        <v>70</v>
      </c>
      <c r="N3" s="349"/>
      <c r="O3" s="349"/>
      <c r="P3" s="349"/>
      <c r="Q3" s="350"/>
      <c r="T3" s="153" t="s">
        <v>69</v>
      </c>
      <c r="U3" s="153" t="s">
        <v>330</v>
      </c>
      <c r="V3" s="351" t="s">
        <v>71</v>
      </c>
      <c r="W3" s="351"/>
      <c r="X3" s="351"/>
      <c r="Y3" s="351"/>
      <c r="Z3" s="351"/>
    </row>
    <row r="4" spans="1:27">
      <c r="A4" s="154"/>
      <c r="B4" s="155"/>
      <c r="D4" s="237" t="s">
        <v>331</v>
      </c>
      <c r="E4" s="238">
        <v>26</v>
      </c>
      <c r="F4" s="152"/>
      <c r="G4" s="153">
        <v>2</v>
      </c>
      <c r="H4" s="239">
        <v>20.25</v>
      </c>
      <c r="K4" s="153" t="s">
        <v>332</v>
      </c>
      <c r="L4" s="153" t="s">
        <v>15</v>
      </c>
      <c r="M4" s="352" t="s">
        <v>52</v>
      </c>
      <c r="N4" s="353"/>
      <c r="O4" s="353"/>
      <c r="P4" s="353"/>
      <c r="Q4" s="354"/>
      <c r="T4" s="153" t="s">
        <v>332</v>
      </c>
      <c r="U4" s="153" t="s">
        <v>330</v>
      </c>
      <c r="V4" s="352" t="s">
        <v>102</v>
      </c>
      <c r="W4" s="353"/>
      <c r="X4" s="353"/>
      <c r="Y4" s="353"/>
      <c r="Z4" s="353"/>
    </row>
    <row r="5" spans="1:27">
      <c r="A5" s="154"/>
      <c r="B5" s="158"/>
      <c r="D5" s="237" t="s">
        <v>333</v>
      </c>
      <c r="E5" s="238">
        <v>28.5</v>
      </c>
      <c r="F5" s="152"/>
      <c r="G5" s="153">
        <v>3</v>
      </c>
      <c r="H5" s="239">
        <v>13</v>
      </c>
      <c r="K5" s="153" t="s">
        <v>334</v>
      </c>
      <c r="L5" s="153" t="s">
        <v>335</v>
      </c>
      <c r="M5" s="355"/>
      <c r="N5" s="356"/>
      <c r="O5" s="356"/>
      <c r="P5" s="356"/>
      <c r="Q5" s="357"/>
      <c r="T5" s="153" t="s">
        <v>334</v>
      </c>
      <c r="U5" s="153" t="s">
        <v>336</v>
      </c>
      <c r="V5" s="355"/>
      <c r="W5" s="356"/>
      <c r="X5" s="356"/>
      <c r="Y5" s="356"/>
      <c r="Z5" s="356"/>
    </row>
    <row r="6" spans="1:27">
      <c r="A6" s="148" t="s">
        <v>53</v>
      </c>
      <c r="B6" s="159" t="s">
        <v>86</v>
      </c>
      <c r="D6" s="237" t="s">
        <v>337</v>
      </c>
      <c r="E6" s="238">
        <v>6</v>
      </c>
      <c r="F6" s="152"/>
      <c r="G6" s="153">
        <v>4</v>
      </c>
      <c r="H6" s="239">
        <v>15</v>
      </c>
      <c r="K6" s="153" t="s">
        <v>41</v>
      </c>
      <c r="L6" s="153" t="s">
        <v>338</v>
      </c>
      <c r="M6" s="355"/>
      <c r="N6" s="356"/>
      <c r="O6" s="356"/>
      <c r="P6" s="356"/>
      <c r="Q6" s="357"/>
      <c r="T6" s="153" t="s">
        <v>41</v>
      </c>
      <c r="U6" s="153" t="s">
        <v>339</v>
      </c>
      <c r="V6" s="355"/>
      <c r="W6" s="356"/>
      <c r="X6" s="356"/>
      <c r="Y6" s="356"/>
      <c r="Z6" s="356"/>
    </row>
    <row r="7" spans="1:27">
      <c r="A7" s="154" t="s">
        <v>54</v>
      </c>
      <c r="B7" s="158" t="s">
        <v>75</v>
      </c>
      <c r="D7" s="237" t="s">
        <v>340</v>
      </c>
      <c r="E7" s="238">
        <v>14</v>
      </c>
      <c r="F7" s="152"/>
      <c r="G7" s="153">
        <v>5</v>
      </c>
      <c r="H7" s="239">
        <v>15</v>
      </c>
      <c r="K7" s="153" t="s">
        <v>42</v>
      </c>
      <c r="L7" s="153" t="s">
        <v>290</v>
      </c>
      <c r="M7" s="355"/>
      <c r="N7" s="356"/>
      <c r="O7" s="356"/>
      <c r="P7" s="356"/>
      <c r="Q7" s="357"/>
      <c r="T7" s="153" t="s">
        <v>42</v>
      </c>
      <c r="U7" s="153" t="s">
        <v>341</v>
      </c>
      <c r="V7" s="355"/>
      <c r="W7" s="356"/>
      <c r="X7" s="356"/>
      <c r="Y7" s="356"/>
      <c r="Z7" s="356"/>
    </row>
    <row r="8" spans="1:27">
      <c r="A8" s="154" t="s">
        <v>61</v>
      </c>
      <c r="B8" s="158" t="s">
        <v>63</v>
      </c>
      <c r="D8" s="237" t="s">
        <v>271</v>
      </c>
      <c r="E8" s="238">
        <v>14</v>
      </c>
      <c r="F8" s="152"/>
      <c r="G8" s="153">
        <v>6</v>
      </c>
      <c r="H8" s="239">
        <v>6</v>
      </c>
      <c r="K8" s="153" t="s">
        <v>76</v>
      </c>
      <c r="L8" s="153" t="s">
        <v>272</v>
      </c>
      <c r="M8" s="358"/>
      <c r="N8" s="359"/>
      <c r="O8" s="359"/>
      <c r="P8" s="359"/>
      <c r="Q8" s="360"/>
      <c r="T8" s="153" t="s">
        <v>81</v>
      </c>
      <c r="U8" s="153" t="s">
        <v>311</v>
      </c>
      <c r="V8" s="358"/>
      <c r="W8" s="359"/>
      <c r="X8" s="359"/>
      <c r="Y8" s="359"/>
      <c r="Z8" s="359"/>
    </row>
    <row r="9" spans="1:27">
      <c r="A9" s="154" t="s">
        <v>62</v>
      </c>
      <c r="B9" s="240" t="s">
        <v>346</v>
      </c>
      <c r="D9" s="237" t="s">
        <v>274</v>
      </c>
      <c r="E9" s="238">
        <v>18</v>
      </c>
      <c r="F9" s="152"/>
      <c r="G9" s="153">
        <v>7</v>
      </c>
      <c r="H9" s="239">
        <v>21.75</v>
      </c>
      <c r="K9" s="153" t="s">
        <v>77</v>
      </c>
      <c r="L9" s="153" t="s">
        <v>269</v>
      </c>
      <c r="M9" s="358"/>
      <c r="N9" s="359"/>
      <c r="O9" s="359"/>
      <c r="P9" s="359"/>
      <c r="Q9" s="360"/>
      <c r="T9" s="153" t="s">
        <v>82</v>
      </c>
      <c r="U9" s="153" t="s">
        <v>281</v>
      </c>
      <c r="V9" s="358"/>
      <c r="W9" s="359"/>
      <c r="X9" s="359"/>
      <c r="Y9" s="359"/>
      <c r="Z9" s="359"/>
    </row>
    <row r="10" spans="1:27">
      <c r="A10" s="154" t="s">
        <v>59</v>
      </c>
      <c r="B10" s="240">
        <v>9</v>
      </c>
      <c r="D10" s="237" t="s">
        <v>277</v>
      </c>
      <c r="E10" s="238">
        <v>0</v>
      </c>
      <c r="F10" s="152"/>
      <c r="G10" s="153">
        <v>8</v>
      </c>
      <c r="H10" s="239">
        <v>15</v>
      </c>
      <c r="K10" s="153" t="s">
        <v>9</v>
      </c>
      <c r="L10" s="153" t="s">
        <v>271</v>
      </c>
      <c r="M10" s="358"/>
      <c r="N10" s="359"/>
      <c r="O10" s="359"/>
      <c r="P10" s="359"/>
      <c r="Q10" s="360"/>
      <c r="T10" s="153"/>
      <c r="U10" s="153" t="s">
        <v>342</v>
      </c>
      <c r="V10" s="365"/>
      <c r="W10" s="366"/>
      <c r="X10" s="366"/>
      <c r="Y10" s="366"/>
      <c r="Z10" s="366"/>
    </row>
    <row r="11" spans="1:27">
      <c r="A11" s="154" t="s">
        <v>56</v>
      </c>
      <c r="B11" s="158">
        <v>4</v>
      </c>
      <c r="D11" s="237" t="s">
        <v>279</v>
      </c>
      <c r="E11" s="238">
        <v>8</v>
      </c>
      <c r="F11" s="152"/>
      <c r="G11" s="153">
        <v>9</v>
      </c>
      <c r="H11" s="239">
        <v>15</v>
      </c>
      <c r="K11" s="153" t="s">
        <v>10</v>
      </c>
      <c r="L11" s="153" t="s">
        <v>315</v>
      </c>
      <c r="M11" s="362"/>
      <c r="N11" s="363"/>
      <c r="O11" s="363"/>
      <c r="P11" s="363"/>
      <c r="Q11" s="364"/>
      <c r="T11" s="153"/>
      <c r="U11" s="153" t="s">
        <v>343</v>
      </c>
      <c r="V11" s="365"/>
      <c r="W11" s="366"/>
      <c r="X11" s="366"/>
      <c r="Y11" s="366"/>
      <c r="Z11" s="366"/>
    </row>
    <row r="12" spans="1:27" ht="14.25" thickBot="1">
      <c r="A12" s="154" t="s">
        <v>57</v>
      </c>
      <c r="B12" s="158">
        <v>6</v>
      </c>
      <c r="D12" s="237" t="s">
        <v>282</v>
      </c>
      <c r="E12" s="238">
        <v>17.25</v>
      </c>
      <c r="F12" s="152"/>
      <c r="G12" s="153">
        <v>10</v>
      </c>
      <c r="H12" s="239">
        <v>15</v>
      </c>
      <c r="K12" s="144" t="s">
        <v>67</v>
      </c>
      <c r="T12" s="144" t="s">
        <v>83</v>
      </c>
    </row>
    <row r="13" spans="1:27" ht="27.75" customHeight="1">
      <c r="A13" s="160" t="s">
        <v>58</v>
      </c>
      <c r="B13" s="161">
        <v>1</v>
      </c>
      <c r="D13" s="237" t="s">
        <v>283</v>
      </c>
      <c r="E13" s="238">
        <v>1</v>
      </c>
      <c r="F13" s="152"/>
      <c r="G13" s="153">
        <v>11</v>
      </c>
      <c r="H13" s="239">
        <v>15</v>
      </c>
      <c r="K13" s="334" t="s">
        <v>90</v>
      </c>
      <c r="L13" s="367"/>
      <c r="M13" s="336" t="s">
        <v>91</v>
      </c>
      <c r="N13" s="337"/>
      <c r="O13" s="338"/>
      <c r="P13" s="339" t="s">
        <v>44</v>
      </c>
      <c r="Q13" s="341" t="s">
        <v>47</v>
      </c>
      <c r="R13" s="343" t="s">
        <v>48</v>
      </c>
      <c r="T13" s="334" t="s">
        <v>90</v>
      </c>
      <c r="U13" s="335"/>
      <c r="V13" s="336" t="s">
        <v>91</v>
      </c>
      <c r="W13" s="337"/>
      <c r="X13" s="338"/>
      <c r="Y13" s="368" t="s">
        <v>44</v>
      </c>
      <c r="Z13" s="341" t="s">
        <v>47</v>
      </c>
      <c r="AA13" s="343" t="s">
        <v>48</v>
      </c>
    </row>
    <row r="14" spans="1:27" ht="14.25" thickBot="1">
      <c r="A14" s="154" t="s">
        <v>78</v>
      </c>
      <c r="B14" s="158">
        <v>2</v>
      </c>
      <c r="D14" s="237" t="s">
        <v>272</v>
      </c>
      <c r="E14" s="238">
        <v>0.31</v>
      </c>
      <c r="F14" s="152"/>
      <c r="G14" s="153">
        <v>12</v>
      </c>
      <c r="H14" s="239">
        <v>15</v>
      </c>
      <c r="K14" s="165" t="s">
        <v>0</v>
      </c>
      <c r="L14" s="241"/>
      <c r="M14" s="165" t="s">
        <v>0</v>
      </c>
      <c r="N14" s="241"/>
      <c r="O14" s="166" t="s">
        <v>64</v>
      </c>
      <c r="P14" s="345"/>
      <c r="Q14" s="346"/>
      <c r="R14" s="347"/>
      <c r="T14" s="165" t="s">
        <v>0</v>
      </c>
      <c r="U14" s="166" t="s">
        <v>318</v>
      </c>
      <c r="V14" s="165" t="s">
        <v>0</v>
      </c>
      <c r="W14" s="241"/>
      <c r="X14" s="166" t="s">
        <v>64</v>
      </c>
      <c r="Y14" s="369"/>
      <c r="Z14" s="346"/>
      <c r="AA14" s="347"/>
    </row>
    <row r="15" spans="1:27" ht="41.25" thickBot="1">
      <c r="A15" s="167" t="s">
        <v>79</v>
      </c>
      <c r="B15" s="168">
        <v>1</v>
      </c>
      <c r="D15" s="237" t="s">
        <v>284</v>
      </c>
      <c r="E15" s="238">
        <v>1.25</v>
      </c>
      <c r="F15" s="152"/>
      <c r="G15" s="153">
        <v>13</v>
      </c>
      <c r="H15" s="239">
        <v>15</v>
      </c>
      <c r="K15" s="188" t="s">
        <v>4</v>
      </c>
      <c r="L15" s="242"/>
      <c r="M15" s="188" t="s">
        <v>93</v>
      </c>
      <c r="N15" s="251" t="s">
        <v>347</v>
      </c>
      <c r="O15" s="192">
        <v>4</v>
      </c>
      <c r="P15" s="190" t="s">
        <v>287</v>
      </c>
      <c r="Q15" s="191" t="s">
        <v>288</v>
      </c>
      <c r="R15" s="192" t="s">
        <v>50</v>
      </c>
      <c r="T15" s="175" t="s">
        <v>289</v>
      </c>
      <c r="U15" s="176"/>
      <c r="V15" s="175" t="s">
        <v>291</v>
      </c>
      <c r="W15" s="276" t="s">
        <v>182</v>
      </c>
      <c r="X15" s="178">
        <v>2</v>
      </c>
      <c r="Y15" s="283" t="s">
        <v>287</v>
      </c>
      <c r="Z15" s="180" t="s">
        <v>291</v>
      </c>
      <c r="AA15" s="181" t="s">
        <v>51</v>
      </c>
    </row>
    <row r="16" spans="1:27">
      <c r="D16" s="237" t="s">
        <v>292</v>
      </c>
      <c r="E16" s="238">
        <v>14.75</v>
      </c>
      <c r="F16" s="152"/>
      <c r="G16" s="153">
        <v>14</v>
      </c>
      <c r="H16" s="239">
        <v>15</v>
      </c>
      <c r="K16" s="182" t="s">
        <v>5</v>
      </c>
      <c r="L16" s="243"/>
      <c r="M16" s="182"/>
      <c r="N16" s="187"/>
      <c r="O16" s="185"/>
      <c r="P16" s="186" t="s">
        <v>287</v>
      </c>
      <c r="Q16" s="187"/>
      <c r="R16" s="185"/>
      <c r="T16" s="182" t="s">
        <v>4</v>
      </c>
      <c r="U16" s="183"/>
      <c r="V16" s="182" t="s">
        <v>43</v>
      </c>
      <c r="W16" s="252" t="s">
        <v>18</v>
      </c>
      <c r="X16" s="185">
        <v>1</v>
      </c>
      <c r="Y16" s="259" t="s">
        <v>287</v>
      </c>
      <c r="Z16" s="187" t="s">
        <v>288</v>
      </c>
      <c r="AA16" s="185"/>
    </row>
    <row r="17" spans="2:27">
      <c r="B17" s="152"/>
      <c r="D17" s="237" t="s">
        <v>296</v>
      </c>
      <c r="E17" s="238">
        <v>1.25</v>
      </c>
      <c r="F17" s="152"/>
      <c r="G17" s="153">
        <v>15</v>
      </c>
      <c r="H17" s="239">
        <v>15</v>
      </c>
      <c r="K17" s="182" t="s">
        <v>6</v>
      </c>
      <c r="L17" s="243"/>
      <c r="M17" s="182" t="s">
        <v>92</v>
      </c>
      <c r="N17" s="252" t="s">
        <v>347</v>
      </c>
      <c r="O17" s="185">
        <v>5</v>
      </c>
      <c r="P17" s="186" t="s">
        <v>287</v>
      </c>
      <c r="Q17" s="187" t="s">
        <v>288</v>
      </c>
      <c r="R17" s="185" t="s">
        <v>50</v>
      </c>
      <c r="T17" s="182" t="s">
        <v>5</v>
      </c>
      <c r="U17" s="183"/>
      <c r="V17" s="182" t="s">
        <v>131</v>
      </c>
      <c r="W17" s="187"/>
      <c r="X17" s="185"/>
      <c r="Y17" s="259" t="s">
        <v>287</v>
      </c>
      <c r="Z17" s="187"/>
      <c r="AA17" s="185"/>
    </row>
    <row r="18" spans="2:27">
      <c r="B18" s="152"/>
      <c r="D18" s="237" t="s">
        <v>302</v>
      </c>
      <c r="E18" s="238">
        <v>0.31</v>
      </c>
      <c r="F18" s="152"/>
      <c r="G18" s="153">
        <v>16</v>
      </c>
      <c r="H18" s="239">
        <v>15</v>
      </c>
      <c r="K18" s="182" t="s">
        <v>7</v>
      </c>
      <c r="L18" s="243"/>
      <c r="M18" s="182"/>
      <c r="N18" s="187"/>
      <c r="O18" s="185"/>
      <c r="P18" s="186" t="s">
        <v>287</v>
      </c>
      <c r="Q18" s="187"/>
      <c r="R18" s="185"/>
      <c r="T18" s="182" t="s">
        <v>6</v>
      </c>
      <c r="U18" s="183"/>
      <c r="V18" s="182" t="s">
        <v>221</v>
      </c>
      <c r="W18" s="252" t="s">
        <v>18</v>
      </c>
      <c r="X18" s="185">
        <v>3</v>
      </c>
      <c r="Y18" s="259" t="s">
        <v>287</v>
      </c>
      <c r="Z18" s="187" t="s">
        <v>66</v>
      </c>
      <c r="AA18" s="185"/>
    </row>
    <row r="19" spans="2:27">
      <c r="D19" s="237" t="s">
        <v>304</v>
      </c>
      <c r="E19" s="238">
        <v>17.63</v>
      </c>
      <c r="F19" s="152"/>
      <c r="G19" s="153">
        <v>17</v>
      </c>
      <c r="H19" s="239">
        <v>15</v>
      </c>
      <c r="K19" s="205" t="s">
        <v>76</v>
      </c>
      <c r="L19" s="243"/>
      <c r="M19" s="205" t="s">
        <v>94</v>
      </c>
      <c r="N19" s="252" t="s">
        <v>348</v>
      </c>
      <c r="O19" s="185">
        <v>4</v>
      </c>
      <c r="P19" s="186" t="s">
        <v>307</v>
      </c>
      <c r="Q19" s="187" t="s">
        <v>288</v>
      </c>
      <c r="R19" s="185" t="s">
        <v>50</v>
      </c>
      <c r="T19" s="182" t="s">
        <v>7</v>
      </c>
      <c r="U19" s="183"/>
      <c r="V19" s="182" t="s">
        <v>222</v>
      </c>
      <c r="W19" s="187"/>
      <c r="X19" s="185"/>
      <c r="Y19" s="259" t="s">
        <v>287</v>
      </c>
      <c r="Z19" s="187"/>
      <c r="AA19" s="185"/>
    </row>
    <row r="20" spans="2:27">
      <c r="D20" s="237" t="s">
        <v>293</v>
      </c>
      <c r="E20" s="238">
        <v>1.5</v>
      </c>
      <c r="F20" s="152"/>
      <c r="G20" s="153">
        <v>18</v>
      </c>
      <c r="H20" s="239">
        <v>15</v>
      </c>
      <c r="K20" s="205" t="s">
        <v>77</v>
      </c>
      <c r="L20" s="243"/>
      <c r="M20" s="182"/>
      <c r="N20" s="187"/>
      <c r="O20" s="185"/>
      <c r="P20" s="186" t="s">
        <v>307</v>
      </c>
      <c r="Q20" s="187"/>
      <c r="R20" s="185"/>
      <c r="T20" s="182" t="s">
        <v>8</v>
      </c>
      <c r="U20" s="183"/>
      <c r="V20" s="182" t="s">
        <v>8</v>
      </c>
      <c r="W20" s="252" t="s">
        <v>350</v>
      </c>
      <c r="X20" s="185">
        <v>4</v>
      </c>
      <c r="Y20" s="259" t="s">
        <v>307</v>
      </c>
      <c r="Z20" s="187"/>
      <c r="AA20" s="185"/>
    </row>
    <row r="21" spans="2:27" ht="29.25" customHeight="1">
      <c r="D21" s="237" t="s">
        <v>308</v>
      </c>
      <c r="E21" s="238">
        <v>0.77</v>
      </c>
      <c r="F21" s="152"/>
      <c r="G21" s="153">
        <v>19</v>
      </c>
      <c r="H21" s="239">
        <v>15</v>
      </c>
      <c r="K21" s="205" t="s">
        <v>9</v>
      </c>
      <c r="L21" s="243"/>
      <c r="M21" s="182" t="s">
        <v>95</v>
      </c>
      <c r="N21" s="252" t="s">
        <v>349</v>
      </c>
      <c r="O21" s="185">
        <v>4</v>
      </c>
      <c r="P21" s="186" t="s">
        <v>287</v>
      </c>
      <c r="Q21" s="187" t="s">
        <v>288</v>
      </c>
      <c r="R21" s="185" t="s">
        <v>50</v>
      </c>
      <c r="T21" s="182" t="s">
        <v>128</v>
      </c>
      <c r="U21" s="183"/>
      <c r="V21" s="182" t="s">
        <v>223</v>
      </c>
      <c r="W21" s="252" t="s">
        <v>350</v>
      </c>
      <c r="X21" s="185">
        <v>2</v>
      </c>
      <c r="Y21" s="259" t="s">
        <v>307</v>
      </c>
      <c r="Z21" s="187"/>
      <c r="AA21" s="185"/>
    </row>
    <row r="22" spans="2:27" ht="27.75" customHeight="1">
      <c r="D22" s="237" t="s">
        <v>310</v>
      </c>
      <c r="E22" s="238">
        <v>4.75</v>
      </c>
      <c r="F22" s="152"/>
      <c r="G22" s="153">
        <v>20</v>
      </c>
      <c r="H22" s="239">
        <v>15</v>
      </c>
      <c r="K22" s="205" t="s">
        <v>10</v>
      </c>
      <c r="L22" s="153"/>
      <c r="M22" s="187"/>
      <c r="N22" s="187"/>
      <c r="O22" s="187"/>
      <c r="P22" s="244" t="s">
        <v>287</v>
      </c>
      <c r="Q22" s="187"/>
      <c r="R22" s="185"/>
      <c r="T22" s="182" t="s">
        <v>9</v>
      </c>
      <c r="U22" s="183"/>
      <c r="V22" s="182" t="s">
        <v>9</v>
      </c>
      <c r="W22" s="252" t="s">
        <v>351</v>
      </c>
      <c r="X22" s="185">
        <v>4</v>
      </c>
      <c r="Y22" s="259" t="s">
        <v>287</v>
      </c>
      <c r="Z22" s="187" t="s">
        <v>288</v>
      </c>
      <c r="AA22" s="185"/>
    </row>
    <row r="23" spans="2:27" ht="27">
      <c r="D23" s="237" t="s">
        <v>280</v>
      </c>
      <c r="E23" s="238">
        <v>1.63</v>
      </c>
      <c r="F23" s="152"/>
      <c r="G23" s="153">
        <v>21</v>
      </c>
      <c r="H23" s="239">
        <v>15</v>
      </c>
      <c r="K23" s="205" t="s">
        <v>41</v>
      </c>
      <c r="L23" s="187"/>
      <c r="M23" s="208" t="s">
        <v>259</v>
      </c>
      <c r="N23" s="252" t="s">
        <v>181</v>
      </c>
      <c r="O23" s="187">
        <v>3</v>
      </c>
      <c r="P23" s="244" t="s">
        <v>287</v>
      </c>
      <c r="Q23" s="187" t="s">
        <v>288</v>
      </c>
      <c r="R23" s="181" t="s">
        <v>260</v>
      </c>
      <c r="T23" s="182" t="s">
        <v>10</v>
      </c>
      <c r="U23" s="183"/>
      <c r="V23" s="182" t="s">
        <v>224</v>
      </c>
      <c r="W23" s="187"/>
      <c r="X23" s="185"/>
      <c r="Y23" s="259" t="s">
        <v>287</v>
      </c>
      <c r="Z23" s="187"/>
      <c r="AA23" s="185"/>
    </row>
    <row r="24" spans="2:27" ht="26.25" customHeight="1" thickBot="1">
      <c r="D24" s="237" t="s">
        <v>313</v>
      </c>
      <c r="E24" s="238">
        <v>5.25</v>
      </c>
      <c r="F24" s="152"/>
      <c r="G24" s="153">
        <v>22</v>
      </c>
      <c r="H24" s="239">
        <v>15</v>
      </c>
      <c r="K24" s="227" t="s">
        <v>42</v>
      </c>
      <c r="L24" s="229"/>
      <c r="M24" s="245" t="s">
        <v>259</v>
      </c>
      <c r="N24" s="229"/>
      <c r="O24" s="229"/>
      <c r="P24" s="246" t="s">
        <v>287</v>
      </c>
      <c r="Q24" s="229"/>
      <c r="R24" s="230"/>
      <c r="T24" s="182" t="s">
        <v>11</v>
      </c>
      <c r="U24" s="183"/>
      <c r="V24" s="182" t="s">
        <v>11</v>
      </c>
      <c r="W24" s="252" t="s">
        <v>352</v>
      </c>
      <c r="X24" s="185">
        <v>4</v>
      </c>
      <c r="Y24" s="259" t="s">
        <v>307</v>
      </c>
      <c r="Z24" s="187" t="s">
        <v>225</v>
      </c>
      <c r="AA24" s="185"/>
    </row>
    <row r="25" spans="2:27">
      <c r="D25" s="237" t="s">
        <v>315</v>
      </c>
      <c r="E25" s="238"/>
      <c r="F25" s="152"/>
      <c r="G25" s="153">
        <v>23</v>
      </c>
      <c r="H25" s="239">
        <v>15</v>
      </c>
      <c r="K25" s="19" t="s">
        <v>72</v>
      </c>
      <c r="L25" s="141"/>
      <c r="M25" s="142" t="s">
        <v>72</v>
      </c>
      <c r="N25" s="21" t="s">
        <v>180</v>
      </c>
      <c r="O25" s="22">
        <v>3</v>
      </c>
      <c r="P25" s="24" t="s">
        <v>45</v>
      </c>
      <c r="Q25" s="28"/>
      <c r="R25" s="23"/>
      <c r="T25" s="182" t="s">
        <v>126</v>
      </c>
      <c r="U25" s="183"/>
      <c r="V25" s="182" t="s">
        <v>226</v>
      </c>
      <c r="W25" s="252" t="s">
        <v>352</v>
      </c>
      <c r="X25" s="185">
        <v>3</v>
      </c>
      <c r="Y25" s="259" t="s">
        <v>307</v>
      </c>
      <c r="Z25" s="187" t="s">
        <v>227</v>
      </c>
      <c r="AA25" s="185"/>
    </row>
    <row r="26" spans="2:27" ht="27.75" thickBot="1">
      <c r="D26" s="237" t="s">
        <v>317</v>
      </c>
      <c r="E26" s="238"/>
      <c r="F26" s="152"/>
      <c r="G26" s="153">
        <v>24</v>
      </c>
      <c r="H26" s="239">
        <v>15</v>
      </c>
      <c r="K26" s="17" t="s">
        <v>217</v>
      </c>
      <c r="L26" s="128"/>
      <c r="M26" s="50" t="s">
        <v>217</v>
      </c>
      <c r="N26" s="47" t="s">
        <v>179</v>
      </c>
      <c r="O26" s="51">
        <v>3</v>
      </c>
      <c r="P26" s="49" t="s">
        <v>219</v>
      </c>
      <c r="Q26" s="26" t="s">
        <v>220</v>
      </c>
      <c r="R26" s="9" t="s">
        <v>51</v>
      </c>
      <c r="T26" s="182" t="s">
        <v>12</v>
      </c>
      <c r="U26" s="183"/>
      <c r="V26" s="182" t="s">
        <v>12</v>
      </c>
      <c r="W26" s="252" t="s">
        <v>353</v>
      </c>
      <c r="X26" s="185">
        <v>4</v>
      </c>
      <c r="Y26" s="259" t="s">
        <v>307</v>
      </c>
      <c r="Z26" s="180" t="s">
        <v>228</v>
      </c>
      <c r="AA26" s="181" t="s">
        <v>74</v>
      </c>
    </row>
    <row r="27" spans="2:27" ht="27">
      <c r="D27" s="237" t="s">
        <v>320</v>
      </c>
      <c r="E27" s="238"/>
      <c r="F27" s="152"/>
      <c r="G27" s="153">
        <v>25</v>
      </c>
      <c r="H27" s="239">
        <v>15</v>
      </c>
      <c r="T27" s="182" t="s">
        <v>13</v>
      </c>
      <c r="U27" s="183"/>
      <c r="V27" s="182" t="s">
        <v>229</v>
      </c>
      <c r="W27" s="252" t="s">
        <v>353</v>
      </c>
      <c r="X27" s="185">
        <v>3</v>
      </c>
      <c r="Y27" s="259" t="s">
        <v>307</v>
      </c>
      <c r="Z27" s="212" t="s">
        <v>230</v>
      </c>
      <c r="AA27" s="181" t="s">
        <v>74</v>
      </c>
    </row>
    <row r="28" spans="2:27" ht="41.25" thickBot="1">
      <c r="D28" s="247" t="s">
        <v>344</v>
      </c>
      <c r="E28" s="248"/>
      <c r="F28" s="152"/>
      <c r="G28" s="153">
        <v>26</v>
      </c>
      <c r="H28" s="239">
        <v>15</v>
      </c>
      <c r="T28" s="205" t="s">
        <v>231</v>
      </c>
      <c r="U28" s="183"/>
      <c r="V28" s="258" t="s">
        <v>232</v>
      </c>
      <c r="W28" s="254" t="s">
        <v>18</v>
      </c>
      <c r="X28" s="206">
        <v>1</v>
      </c>
      <c r="Y28" s="260" t="s">
        <v>287</v>
      </c>
      <c r="Z28" s="208" t="s">
        <v>233</v>
      </c>
      <c r="AA28" s="181" t="s">
        <v>234</v>
      </c>
    </row>
    <row r="29" spans="2:27" ht="27" customHeight="1">
      <c r="G29" s="153">
        <v>27</v>
      </c>
      <c r="H29" s="239">
        <v>15</v>
      </c>
      <c r="T29" s="205" t="s">
        <v>231</v>
      </c>
      <c r="U29" s="183"/>
      <c r="V29" s="205" t="s">
        <v>235</v>
      </c>
      <c r="W29" s="254" t="s">
        <v>18</v>
      </c>
      <c r="X29" s="206">
        <v>1</v>
      </c>
      <c r="Y29" s="260" t="s">
        <v>287</v>
      </c>
      <c r="Z29" s="208" t="s">
        <v>236</v>
      </c>
      <c r="AA29" s="181" t="s">
        <v>237</v>
      </c>
    </row>
    <row r="30" spans="2:27">
      <c r="G30" s="153">
        <v>28</v>
      </c>
      <c r="H30" s="239">
        <v>15</v>
      </c>
      <c r="T30" s="205" t="s">
        <v>239</v>
      </c>
      <c r="U30" s="183"/>
      <c r="V30" s="205" t="s">
        <v>239</v>
      </c>
      <c r="W30" s="252" t="s">
        <v>354</v>
      </c>
      <c r="X30" s="206">
        <v>4</v>
      </c>
      <c r="Y30" s="260" t="s">
        <v>307</v>
      </c>
      <c r="Z30" s="208" t="s">
        <v>240</v>
      </c>
      <c r="AA30" s="209" t="s">
        <v>241</v>
      </c>
    </row>
    <row r="31" spans="2:27">
      <c r="G31" s="153">
        <v>31</v>
      </c>
      <c r="H31" s="239">
        <v>15</v>
      </c>
      <c r="T31" s="205" t="s">
        <v>242</v>
      </c>
      <c r="U31" s="183"/>
      <c r="V31" s="205" t="s">
        <v>243</v>
      </c>
      <c r="W31" s="252" t="s">
        <v>354</v>
      </c>
      <c r="X31" s="206">
        <v>1</v>
      </c>
      <c r="Y31" s="260" t="s">
        <v>307</v>
      </c>
      <c r="Z31" s="208" t="s">
        <v>244</v>
      </c>
      <c r="AA31" s="209" t="s">
        <v>245</v>
      </c>
    </row>
    <row r="32" spans="2:27">
      <c r="G32" s="153">
        <v>32</v>
      </c>
      <c r="H32" s="239">
        <v>15</v>
      </c>
      <c r="T32" s="205" t="s">
        <v>246</v>
      </c>
      <c r="U32" s="183"/>
      <c r="V32" s="205" t="s">
        <v>246</v>
      </c>
      <c r="W32" s="252" t="s">
        <v>353</v>
      </c>
      <c r="X32" s="206">
        <v>4</v>
      </c>
      <c r="Y32" s="260" t="s">
        <v>307</v>
      </c>
      <c r="Z32" s="208" t="s">
        <v>247</v>
      </c>
      <c r="AA32" s="209" t="s">
        <v>248</v>
      </c>
    </row>
    <row r="33" spans="7:28">
      <c r="G33" s="153">
        <v>33</v>
      </c>
      <c r="H33" s="239">
        <v>15</v>
      </c>
      <c r="T33" s="205" t="s">
        <v>249</v>
      </c>
      <c r="U33" s="183"/>
      <c r="V33" s="205" t="s">
        <v>250</v>
      </c>
      <c r="W33" s="252" t="s">
        <v>353</v>
      </c>
      <c r="X33" s="206">
        <v>1</v>
      </c>
      <c r="Y33" s="260" t="s">
        <v>307</v>
      </c>
      <c r="Z33" s="208" t="s">
        <v>251</v>
      </c>
      <c r="AA33" s="209" t="s">
        <v>248</v>
      </c>
    </row>
    <row r="34" spans="7:28" ht="27">
      <c r="G34" s="153">
        <v>34</v>
      </c>
      <c r="H34" s="239">
        <v>15</v>
      </c>
      <c r="T34" s="205" t="s">
        <v>252</v>
      </c>
      <c r="U34" s="183"/>
      <c r="V34" s="205" t="s">
        <v>252</v>
      </c>
      <c r="W34" s="252" t="s">
        <v>355</v>
      </c>
      <c r="X34" s="206">
        <v>4</v>
      </c>
      <c r="Y34" s="260" t="s">
        <v>287</v>
      </c>
      <c r="Z34" s="212" t="s">
        <v>253</v>
      </c>
      <c r="AA34" s="185" t="s">
        <v>254</v>
      </c>
    </row>
    <row r="35" spans="7:28" ht="27">
      <c r="G35" s="153">
        <v>35</v>
      </c>
      <c r="H35" s="239">
        <v>15</v>
      </c>
      <c r="T35" s="205" t="s">
        <v>255</v>
      </c>
      <c r="U35" s="183"/>
      <c r="V35" s="205" t="s">
        <v>256</v>
      </c>
      <c r="W35" s="187"/>
      <c r="X35" s="206"/>
      <c r="Y35" s="260" t="s">
        <v>287</v>
      </c>
      <c r="Z35" s="212" t="s">
        <v>253</v>
      </c>
      <c r="AA35" s="185" t="s">
        <v>254</v>
      </c>
    </row>
    <row r="36" spans="7:28">
      <c r="G36" s="153">
        <v>36</v>
      </c>
      <c r="H36" s="239">
        <v>15</v>
      </c>
      <c r="T36" s="205" t="s">
        <v>87</v>
      </c>
      <c r="U36" s="183"/>
      <c r="V36" s="205" t="s">
        <v>99</v>
      </c>
      <c r="W36" s="254" t="s">
        <v>181</v>
      </c>
      <c r="X36" s="206">
        <v>1</v>
      </c>
      <c r="Y36" s="259" t="s">
        <v>287</v>
      </c>
      <c r="Z36" s="255" t="s">
        <v>288</v>
      </c>
      <c r="AA36" s="181"/>
      <c r="AB36" s="249"/>
    </row>
    <row r="37" spans="7:28">
      <c r="G37" s="153">
        <v>37</v>
      </c>
      <c r="H37" s="239">
        <v>15</v>
      </c>
      <c r="T37" s="205" t="s">
        <v>98</v>
      </c>
      <c r="U37" s="183"/>
      <c r="V37" s="205" t="s">
        <v>257</v>
      </c>
      <c r="W37" s="208"/>
      <c r="X37" s="206"/>
      <c r="Y37" s="259"/>
      <c r="Z37" s="208"/>
      <c r="AA37" s="181"/>
    </row>
    <row r="38" spans="7:28" ht="26.25" customHeight="1">
      <c r="G38" s="153">
        <v>38</v>
      </c>
      <c r="H38" s="239">
        <v>15</v>
      </c>
      <c r="T38" s="205" t="s">
        <v>96</v>
      </c>
      <c r="U38" s="183"/>
      <c r="V38" s="182" t="s">
        <v>100</v>
      </c>
      <c r="W38" s="254" t="s">
        <v>181</v>
      </c>
      <c r="X38" s="185">
        <v>2</v>
      </c>
      <c r="Y38" s="259" t="s">
        <v>287</v>
      </c>
      <c r="Z38" s="187" t="s">
        <v>288</v>
      </c>
      <c r="AA38" s="185"/>
    </row>
    <row r="39" spans="7:28" ht="26.25" customHeight="1">
      <c r="G39" s="153">
        <v>39</v>
      </c>
      <c r="H39" s="239">
        <v>15</v>
      </c>
      <c r="T39" s="205" t="s">
        <v>97</v>
      </c>
      <c r="U39" s="183"/>
      <c r="V39" s="182" t="s">
        <v>258</v>
      </c>
      <c r="W39" s="187"/>
      <c r="X39" s="185"/>
      <c r="Y39" s="259" t="s">
        <v>287</v>
      </c>
      <c r="Z39" s="187"/>
      <c r="AA39" s="185"/>
    </row>
    <row r="40" spans="7:28" ht="27" customHeight="1">
      <c r="G40" s="153">
        <v>40</v>
      </c>
      <c r="H40" s="239">
        <v>15</v>
      </c>
      <c r="T40" s="256" t="s">
        <v>41</v>
      </c>
      <c r="U40" s="257"/>
      <c r="V40" s="256" t="s">
        <v>259</v>
      </c>
      <c r="W40" s="253" t="s">
        <v>181</v>
      </c>
      <c r="X40" s="257">
        <v>3</v>
      </c>
      <c r="Y40" s="261" t="s">
        <v>287</v>
      </c>
      <c r="Z40" s="250" t="s">
        <v>288</v>
      </c>
      <c r="AA40" s="262" t="s">
        <v>260</v>
      </c>
    </row>
    <row r="41" spans="7:28" ht="13.5" customHeight="1">
      <c r="G41" s="153">
        <v>41</v>
      </c>
      <c r="H41" s="239">
        <v>15</v>
      </c>
      <c r="T41" s="256" t="s">
        <v>42</v>
      </c>
      <c r="U41" s="257"/>
      <c r="V41" s="256" t="s">
        <v>261</v>
      </c>
      <c r="W41" s="250"/>
      <c r="X41" s="257"/>
      <c r="Y41" s="261" t="s">
        <v>287</v>
      </c>
      <c r="Z41" s="250"/>
      <c r="AA41" s="257"/>
    </row>
    <row r="42" spans="7:28" ht="13.5" customHeight="1">
      <c r="G42" s="153">
        <v>42</v>
      </c>
      <c r="H42" s="239">
        <v>3.75</v>
      </c>
      <c r="T42" s="205" t="s">
        <v>41</v>
      </c>
      <c r="U42" s="185"/>
      <c r="V42" s="182" t="s">
        <v>262</v>
      </c>
      <c r="W42" s="252" t="s">
        <v>181</v>
      </c>
      <c r="X42" s="185">
        <v>4</v>
      </c>
      <c r="Y42" s="259" t="s">
        <v>287</v>
      </c>
      <c r="Z42" s="187" t="s">
        <v>288</v>
      </c>
      <c r="AA42" s="185"/>
    </row>
    <row r="43" spans="7:28">
      <c r="T43" s="205" t="s">
        <v>42</v>
      </c>
      <c r="U43" s="185"/>
      <c r="V43" s="182" t="s">
        <v>263</v>
      </c>
      <c r="W43" s="187"/>
      <c r="X43" s="185"/>
      <c r="Y43" s="259" t="s">
        <v>287</v>
      </c>
      <c r="Z43" s="187"/>
      <c r="AA43" s="185"/>
    </row>
    <row r="44" spans="7:28">
      <c r="T44" s="271" t="s">
        <v>106</v>
      </c>
      <c r="U44" s="277"/>
      <c r="V44" s="271" t="s">
        <v>106</v>
      </c>
      <c r="W44" s="272" t="s">
        <v>356</v>
      </c>
      <c r="X44" s="273">
        <v>1</v>
      </c>
      <c r="Y44" s="284" t="s">
        <v>357</v>
      </c>
      <c r="Z44" s="274"/>
      <c r="AA44" s="275"/>
      <c r="AB44" s="288" t="s">
        <v>360</v>
      </c>
    </row>
    <row r="45" spans="7:28" ht="14.25" thickBot="1">
      <c r="T45" s="278" t="s">
        <v>134</v>
      </c>
      <c r="U45" s="279"/>
      <c r="V45" s="280" t="s">
        <v>358</v>
      </c>
      <c r="W45" s="281" t="s">
        <v>359</v>
      </c>
      <c r="X45" s="282">
        <v>1</v>
      </c>
      <c r="Y45" s="285" t="s">
        <v>357</v>
      </c>
      <c r="Z45" s="286"/>
      <c r="AA45" s="287"/>
      <c r="AB45" s="288" t="s">
        <v>361</v>
      </c>
    </row>
    <row r="47" spans="7:28" ht="42" customHeight="1"/>
  </sheetData>
  <mergeCells count="14">
    <mergeCell ref="V13:X13"/>
    <mergeCell ref="Y13:Y14"/>
    <mergeCell ref="Z13:Z14"/>
    <mergeCell ref="AA13:AA14"/>
    <mergeCell ref="M3:Q3"/>
    <mergeCell ref="V3:Z3"/>
    <mergeCell ref="M4:Q11"/>
    <mergeCell ref="V4:Z11"/>
    <mergeCell ref="T13:U13"/>
    <mergeCell ref="K13:L13"/>
    <mergeCell ref="M13:O13"/>
    <mergeCell ref="P13:P14"/>
    <mergeCell ref="Q13:Q14"/>
    <mergeCell ref="R13:R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EK123"/>
  <sheetViews>
    <sheetView zoomScaleNormal="100" zoomScaleSheetLayoutView="100" workbookViewId="0">
      <selection activeCell="I1" sqref="I1"/>
    </sheetView>
  </sheetViews>
  <sheetFormatPr defaultRowHeight="14.25"/>
  <cols>
    <col min="1" max="94" width="1.125" style="65" customWidth="1"/>
    <col min="95" max="95" width="1.125" style="66" customWidth="1"/>
    <col min="96" max="130" width="1.125" style="65" customWidth="1"/>
    <col min="131" max="141" width="9" style="65"/>
    <col min="142" max="16384" width="9" style="46"/>
  </cols>
  <sheetData>
    <row r="1" spans="9:122" ht="16.5" customHeight="1"/>
    <row r="2" spans="9:122" ht="16.5" customHeight="1" thickBot="1"/>
    <row r="3" spans="9:122" ht="9" customHeight="1">
      <c r="I3" s="67"/>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9"/>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70"/>
    </row>
    <row r="4" spans="9:122">
      <c r="I4" s="71"/>
      <c r="J4" s="72"/>
      <c r="K4" s="72"/>
      <c r="L4" s="405"/>
      <c r="M4" s="405"/>
      <c r="N4" s="405"/>
      <c r="O4" s="405"/>
      <c r="P4" s="405"/>
      <c r="Q4" s="405"/>
      <c r="R4" s="405"/>
      <c r="S4" s="405"/>
      <c r="T4" s="405"/>
      <c r="U4" s="405"/>
      <c r="V4" s="405"/>
      <c r="W4" s="405"/>
      <c r="X4" s="405"/>
      <c r="Y4" s="405"/>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3"/>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4"/>
    </row>
    <row r="5" spans="9:122" ht="28.5">
      <c r="I5" s="71"/>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46"/>
      <c r="AS5" s="72"/>
      <c r="AT5" s="72"/>
      <c r="AU5" s="72"/>
      <c r="AV5" s="72"/>
      <c r="AW5" s="72"/>
      <c r="AX5" s="72"/>
      <c r="AY5" s="72"/>
      <c r="AZ5" s="72"/>
      <c r="BA5" s="72"/>
      <c r="BB5" s="72"/>
      <c r="BC5" s="72"/>
      <c r="BD5" s="72"/>
      <c r="BE5" s="72"/>
      <c r="BF5" s="72"/>
      <c r="BG5" s="72"/>
      <c r="BH5" s="72"/>
      <c r="BI5" s="72"/>
      <c r="BJ5" s="72"/>
      <c r="BK5" s="72"/>
      <c r="BL5" s="72"/>
      <c r="BM5" s="79" t="s">
        <v>137</v>
      </c>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3"/>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4"/>
    </row>
    <row r="6" spans="9:122" ht="9" customHeight="1">
      <c r="I6" s="71"/>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3"/>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4"/>
    </row>
    <row r="7" spans="9:122">
      <c r="I7" s="71"/>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8"/>
      <c r="CL7" s="72"/>
      <c r="CM7" s="72"/>
      <c r="CN7" s="72"/>
      <c r="CO7" s="72"/>
      <c r="CP7" s="72"/>
      <c r="CQ7" s="73"/>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4"/>
    </row>
    <row r="8" spans="9:122" ht="18" customHeight="1">
      <c r="I8" s="97"/>
      <c r="J8" s="98"/>
      <c r="K8" s="98"/>
      <c r="L8" s="98"/>
      <c r="M8" s="98"/>
      <c r="N8" s="98"/>
      <c r="O8" s="98"/>
      <c r="P8" s="98"/>
      <c r="Q8" s="98"/>
      <c r="R8" s="98"/>
      <c r="S8" s="98"/>
      <c r="T8" s="99"/>
      <c r="U8" s="98"/>
      <c r="V8" s="98"/>
      <c r="W8" s="98"/>
      <c r="X8" s="98"/>
      <c r="Y8" s="98"/>
      <c r="Z8" s="98"/>
      <c r="AA8" s="98"/>
      <c r="AB8" s="98"/>
      <c r="AC8" s="98"/>
      <c r="AD8" s="98"/>
      <c r="AE8" s="98"/>
      <c r="AF8" s="99"/>
      <c r="AG8" s="98"/>
      <c r="AH8" s="98"/>
      <c r="AI8" s="98"/>
      <c r="AJ8" s="98"/>
      <c r="AK8" s="98"/>
      <c r="AL8" s="98"/>
      <c r="AM8" s="98"/>
      <c r="AN8" s="98"/>
      <c r="AO8" s="98"/>
      <c r="AP8" s="98"/>
      <c r="AQ8" s="98"/>
      <c r="AR8" s="99"/>
      <c r="AS8" s="98"/>
      <c r="AT8" s="98"/>
      <c r="AU8" s="98"/>
      <c r="AV8" s="98"/>
      <c r="AW8" s="98"/>
      <c r="AX8" s="98"/>
      <c r="AY8" s="100" t="s">
        <v>138</v>
      </c>
      <c r="AZ8" s="98"/>
      <c r="BA8" s="98"/>
      <c r="BB8" s="98"/>
      <c r="BC8" s="98"/>
      <c r="BD8" s="98"/>
      <c r="BE8" s="99"/>
      <c r="BF8" s="98"/>
      <c r="BG8" s="98"/>
      <c r="BH8" s="98"/>
      <c r="BI8" s="98"/>
      <c r="BJ8" s="98"/>
      <c r="BK8" s="98"/>
      <c r="BL8" s="100" t="s">
        <v>139</v>
      </c>
      <c r="BM8" s="98"/>
      <c r="BN8" s="98"/>
      <c r="BO8" s="98"/>
      <c r="BP8" s="98"/>
      <c r="BQ8" s="98"/>
      <c r="BR8" s="99"/>
      <c r="BS8" s="98"/>
      <c r="BT8" s="98"/>
      <c r="BU8" s="98"/>
      <c r="BV8" s="98"/>
      <c r="BW8" s="98"/>
      <c r="BX8" s="98"/>
      <c r="BY8" s="100" t="s">
        <v>140</v>
      </c>
      <c r="BZ8" s="98"/>
      <c r="CA8" s="98"/>
      <c r="CB8" s="98"/>
      <c r="CC8" s="98"/>
      <c r="CD8" s="98"/>
      <c r="CE8" s="99"/>
      <c r="CF8" s="98"/>
      <c r="CG8" s="98"/>
      <c r="CH8" s="98"/>
      <c r="CI8" s="98"/>
      <c r="CJ8" s="98"/>
      <c r="CK8" s="98"/>
      <c r="CL8" s="100" t="s">
        <v>141</v>
      </c>
      <c r="CM8" s="98"/>
      <c r="CN8" s="98"/>
      <c r="CO8" s="98"/>
      <c r="CP8" s="98"/>
      <c r="CQ8" s="101"/>
      <c r="CR8" s="99"/>
      <c r="CS8" s="98"/>
      <c r="CT8" s="98"/>
      <c r="CU8" s="98"/>
      <c r="CV8" s="98"/>
      <c r="CW8" s="98"/>
      <c r="CX8" s="98"/>
      <c r="CY8" s="100" t="s">
        <v>142</v>
      </c>
      <c r="CZ8" s="98"/>
      <c r="DA8" s="98"/>
      <c r="DB8" s="98"/>
      <c r="DC8" s="98"/>
      <c r="DD8" s="98"/>
      <c r="DE8" s="99"/>
      <c r="DF8" s="98"/>
      <c r="DG8" s="98"/>
      <c r="DH8" s="98"/>
      <c r="DI8" s="98"/>
      <c r="DJ8" s="98"/>
      <c r="DK8" s="98"/>
      <c r="DL8" s="100" t="s">
        <v>143</v>
      </c>
      <c r="DM8" s="98"/>
      <c r="DN8" s="98"/>
      <c r="DO8" s="98"/>
      <c r="DP8" s="98"/>
      <c r="DQ8" s="98"/>
      <c r="DR8" s="102"/>
    </row>
    <row r="9" spans="9:122">
      <c r="I9" s="122"/>
      <c r="J9" s="123"/>
      <c r="K9" s="123"/>
      <c r="L9" s="123"/>
      <c r="M9" s="123"/>
      <c r="N9" s="123"/>
      <c r="O9" s="123"/>
      <c r="P9" s="123"/>
      <c r="Q9" s="123"/>
      <c r="R9" s="124">
        <v>10</v>
      </c>
      <c r="S9" s="123"/>
      <c r="T9" s="125"/>
      <c r="U9" s="123"/>
      <c r="V9" s="123"/>
      <c r="W9" s="123"/>
      <c r="X9" s="123"/>
      <c r="Y9" s="123"/>
      <c r="Z9" s="123"/>
      <c r="AA9" s="123"/>
      <c r="AB9" s="123">
        <v>20</v>
      </c>
      <c r="AC9" s="123"/>
      <c r="AD9" s="123"/>
      <c r="AE9" s="123"/>
      <c r="AF9" s="125"/>
      <c r="AG9" s="123"/>
      <c r="AH9" s="123"/>
      <c r="AI9" s="123"/>
      <c r="AJ9" s="123"/>
      <c r="AK9" s="123"/>
      <c r="AL9" s="123">
        <v>30</v>
      </c>
      <c r="AM9" s="123"/>
      <c r="AN9" s="123"/>
      <c r="AO9" s="123"/>
      <c r="AP9" s="123"/>
      <c r="AQ9" s="123"/>
      <c r="AR9" s="125"/>
      <c r="AS9" s="123"/>
      <c r="AT9" s="123"/>
      <c r="AU9" s="123"/>
      <c r="AV9" s="123">
        <v>40</v>
      </c>
      <c r="AW9" s="123"/>
      <c r="AX9" s="123"/>
      <c r="AY9" s="123"/>
      <c r="AZ9" s="123"/>
      <c r="BA9" s="123"/>
      <c r="BB9" s="123"/>
      <c r="BC9" s="123"/>
      <c r="BD9" s="123"/>
      <c r="BE9" s="125"/>
      <c r="BF9" s="123">
        <v>50</v>
      </c>
      <c r="BG9" s="123"/>
      <c r="BH9" s="123"/>
      <c r="BI9" s="123"/>
      <c r="BJ9" s="123"/>
      <c r="BK9" s="123"/>
      <c r="BL9" s="123"/>
      <c r="BM9" s="123">
        <v>57</v>
      </c>
      <c r="BN9" s="123"/>
      <c r="BO9" s="123"/>
      <c r="BP9" s="123">
        <v>60</v>
      </c>
      <c r="BQ9" s="123"/>
      <c r="BR9" s="125"/>
      <c r="BS9" s="123"/>
      <c r="BT9" s="123"/>
      <c r="BU9" s="123"/>
      <c r="BV9" s="123"/>
      <c r="BW9" s="123"/>
      <c r="BX9" s="123"/>
      <c r="BY9" s="123"/>
      <c r="BZ9" s="123">
        <v>70</v>
      </c>
      <c r="CA9" s="123"/>
      <c r="CB9" s="123"/>
      <c r="CC9" s="123"/>
      <c r="CD9" s="123"/>
      <c r="CE9" s="125"/>
      <c r="CF9" s="123"/>
      <c r="CG9" s="123"/>
      <c r="CH9" s="123"/>
      <c r="CI9" s="123"/>
      <c r="CJ9" s="123">
        <v>80</v>
      </c>
      <c r="CK9" s="123"/>
      <c r="CL9" s="123"/>
      <c r="CM9" s="123"/>
      <c r="CN9" s="123"/>
      <c r="CO9" s="123"/>
      <c r="CP9" s="123"/>
      <c r="CQ9" s="123"/>
      <c r="CR9" s="125"/>
      <c r="CS9" s="123"/>
      <c r="CT9" s="123">
        <v>90</v>
      </c>
      <c r="CU9" s="123"/>
      <c r="CV9" s="123"/>
      <c r="CW9" s="123"/>
      <c r="CX9" s="123"/>
      <c r="CY9" s="123"/>
      <c r="CZ9" s="123"/>
      <c r="DA9" s="123"/>
      <c r="DB9" s="123"/>
      <c r="DC9" s="123"/>
      <c r="DD9" s="123">
        <v>100</v>
      </c>
      <c r="DE9" s="125"/>
      <c r="DF9" s="123"/>
      <c r="DG9" s="123"/>
      <c r="DH9" s="123"/>
      <c r="DI9" s="123"/>
      <c r="DJ9" s="123"/>
      <c r="DK9" s="123"/>
      <c r="DL9" s="123"/>
      <c r="DM9" s="123"/>
      <c r="DN9" s="123">
        <v>110</v>
      </c>
      <c r="DO9" s="123"/>
      <c r="DP9" s="123"/>
      <c r="DQ9" s="123"/>
      <c r="DR9" s="126">
        <v>114</v>
      </c>
    </row>
    <row r="10" spans="9:122">
      <c r="I10" s="71"/>
      <c r="J10" s="72"/>
      <c r="K10" s="72"/>
      <c r="L10" s="72"/>
      <c r="M10" s="72"/>
      <c r="N10" s="72"/>
      <c r="O10" s="72"/>
      <c r="P10" s="72"/>
      <c r="Q10" s="72"/>
      <c r="R10" s="72"/>
      <c r="S10" s="72"/>
      <c r="T10" s="89"/>
      <c r="U10" s="72"/>
      <c r="V10" s="72"/>
      <c r="W10" s="72"/>
      <c r="X10" s="72"/>
      <c r="Y10" s="72"/>
      <c r="Z10" s="72"/>
      <c r="AA10" s="72"/>
      <c r="AB10" s="72"/>
      <c r="AC10" s="72"/>
      <c r="AD10" s="72"/>
      <c r="AE10" s="72"/>
      <c r="AF10" s="89"/>
      <c r="AG10" s="72"/>
      <c r="AH10" s="72"/>
      <c r="AI10" s="72"/>
      <c r="AJ10" s="72"/>
      <c r="AK10" s="72"/>
      <c r="AL10" s="72"/>
      <c r="AM10" s="72"/>
      <c r="AN10" s="72"/>
      <c r="AO10" s="72"/>
      <c r="AP10" s="72"/>
      <c r="AQ10" s="72"/>
      <c r="AR10" s="89"/>
      <c r="AS10" s="72"/>
      <c r="AT10" s="72"/>
      <c r="AU10" s="72"/>
      <c r="AV10" s="72"/>
      <c r="AW10" s="72"/>
      <c r="AX10" s="72"/>
      <c r="AY10" s="72"/>
      <c r="AZ10" s="72"/>
      <c r="BA10" s="72"/>
      <c r="BB10" s="72"/>
      <c r="BC10" s="72"/>
      <c r="BD10" s="72"/>
      <c r="BE10" s="89"/>
      <c r="BF10" s="72"/>
      <c r="BG10" s="72"/>
      <c r="BH10" s="72"/>
      <c r="BI10" s="72"/>
      <c r="BJ10" s="72"/>
      <c r="BK10" s="72"/>
      <c r="BL10" s="72"/>
      <c r="BM10" s="72"/>
      <c r="BN10" s="72"/>
      <c r="BO10" s="72"/>
      <c r="BP10" s="72"/>
      <c r="BQ10" s="72"/>
      <c r="BR10" s="89"/>
      <c r="BS10" s="72"/>
      <c r="BT10" s="72"/>
      <c r="BU10" s="72"/>
      <c r="BV10" s="72"/>
      <c r="BW10" s="72"/>
      <c r="BX10" s="72"/>
      <c r="BY10" s="72"/>
      <c r="BZ10" s="72"/>
      <c r="CA10" s="72"/>
      <c r="CB10" s="72"/>
      <c r="CC10" s="72"/>
      <c r="CD10" s="72"/>
      <c r="CE10" s="89"/>
      <c r="CF10" s="72"/>
      <c r="CG10" s="72"/>
      <c r="CH10" s="72"/>
      <c r="CI10" s="72"/>
      <c r="CJ10" s="72"/>
      <c r="CK10" s="72"/>
      <c r="CL10" s="72"/>
      <c r="CM10" s="72"/>
      <c r="CN10" s="72"/>
      <c r="CO10" s="72"/>
      <c r="CP10" s="72"/>
      <c r="CQ10" s="73"/>
      <c r="CR10" s="89"/>
      <c r="CS10" s="72"/>
      <c r="CT10" s="72"/>
      <c r="CU10" s="72"/>
      <c r="CV10" s="72"/>
      <c r="CW10" s="72"/>
      <c r="CX10" s="72"/>
      <c r="CY10" s="72"/>
      <c r="CZ10" s="72"/>
      <c r="DA10" s="72"/>
      <c r="DB10" s="72"/>
      <c r="DC10" s="72"/>
      <c r="DD10" s="72"/>
      <c r="DE10" s="89"/>
      <c r="DF10" s="72"/>
      <c r="DG10" s="72"/>
      <c r="DH10" s="72"/>
      <c r="DI10" s="72"/>
      <c r="DJ10" s="72"/>
      <c r="DK10" s="72"/>
      <c r="DL10" s="72"/>
      <c r="DM10" s="72"/>
      <c r="DN10" s="72"/>
      <c r="DO10" s="72"/>
      <c r="DP10" s="72"/>
      <c r="DQ10" s="72"/>
      <c r="DR10" s="74"/>
    </row>
    <row r="11" spans="9:122">
      <c r="I11" s="71"/>
      <c r="J11" s="72"/>
      <c r="K11" s="72"/>
      <c r="L11" s="72"/>
      <c r="M11" s="72"/>
      <c r="N11" s="72"/>
      <c r="O11" s="72"/>
      <c r="P11" s="72"/>
      <c r="Q11" s="72"/>
      <c r="R11" s="72"/>
      <c r="S11" s="72"/>
      <c r="T11" s="89"/>
      <c r="U11" s="72"/>
      <c r="V11" s="72"/>
      <c r="W11" s="72"/>
      <c r="X11" s="72"/>
      <c r="Y11" s="72"/>
      <c r="Z11" s="72"/>
      <c r="AA11" s="72"/>
      <c r="AB11" s="72"/>
      <c r="AC11" s="72"/>
      <c r="AD11" s="72"/>
      <c r="AE11" s="72"/>
      <c r="AF11" s="89"/>
      <c r="AG11" s="72"/>
      <c r="AH11" s="72"/>
      <c r="AI11" s="72"/>
      <c r="AJ11" s="72"/>
      <c r="AK11" s="72"/>
      <c r="AL11" s="72"/>
      <c r="AM11" s="72"/>
      <c r="AN11" s="72"/>
      <c r="AO11" s="72"/>
      <c r="AP11" s="72"/>
      <c r="AQ11" s="72"/>
      <c r="AR11" s="89"/>
      <c r="AS11" s="72"/>
      <c r="AT11" s="72"/>
      <c r="AU11" s="72"/>
      <c r="AV11" s="72"/>
      <c r="AW11" s="72"/>
      <c r="AX11" s="72"/>
      <c r="AY11" s="72"/>
      <c r="AZ11" s="72"/>
      <c r="BA11" s="72"/>
      <c r="BB11" s="72"/>
      <c r="BC11" s="72"/>
      <c r="BD11" s="72"/>
      <c r="BE11" s="89"/>
      <c r="BF11" s="72"/>
      <c r="BG11" s="72"/>
      <c r="BH11" s="72"/>
      <c r="BI11" s="72"/>
      <c r="BJ11" s="72"/>
      <c r="BK11" s="72"/>
      <c r="BL11" s="72"/>
      <c r="BM11" s="72"/>
      <c r="BN11" s="72"/>
      <c r="BO11" s="72"/>
      <c r="BP11" s="72"/>
      <c r="BQ11" s="72"/>
      <c r="BR11" s="89"/>
      <c r="BS11" s="72"/>
      <c r="BT11" s="72"/>
      <c r="BU11" s="72"/>
      <c r="BV11" s="72"/>
      <c r="BW11" s="72"/>
      <c r="BX11" s="72"/>
      <c r="BY11" s="72"/>
      <c r="BZ11" s="72"/>
      <c r="CA11" s="72"/>
      <c r="CB11" s="72"/>
      <c r="CC11" s="72"/>
      <c r="CD11" s="72"/>
      <c r="CE11" s="89"/>
      <c r="CF11" s="72"/>
      <c r="CG11" s="72"/>
      <c r="CH11" s="72"/>
      <c r="CI11" s="72"/>
      <c r="CJ11" s="72"/>
      <c r="CK11" s="72"/>
      <c r="CL11" s="72"/>
      <c r="CM11" s="72"/>
      <c r="CN11" s="72"/>
      <c r="CO11" s="72"/>
      <c r="CP11" s="72"/>
      <c r="CQ11" s="73"/>
      <c r="CR11" s="89"/>
      <c r="CS11" s="72"/>
      <c r="CT11" s="72"/>
      <c r="CU11" s="72"/>
      <c r="CV11" s="72"/>
      <c r="CW11" s="72"/>
      <c r="CX11" s="72"/>
      <c r="CY11" s="72"/>
      <c r="CZ11" s="72"/>
      <c r="DA11" s="72"/>
      <c r="DB11" s="72"/>
      <c r="DC11" s="72"/>
      <c r="DD11" s="72"/>
      <c r="DE11" s="89"/>
      <c r="DF11" s="72"/>
      <c r="DG11" s="72"/>
      <c r="DH11" s="72"/>
      <c r="DI11" s="72"/>
      <c r="DJ11" s="72"/>
      <c r="DK11" s="72"/>
      <c r="DL11" s="72"/>
      <c r="DM11" s="72"/>
      <c r="DN11" s="72"/>
      <c r="DO11" s="72"/>
      <c r="DP11" s="72"/>
      <c r="DQ11" s="72"/>
      <c r="DR11" s="74"/>
    </row>
    <row r="12" spans="9:122">
      <c r="I12" s="90"/>
      <c r="J12" s="91"/>
      <c r="K12" s="91"/>
      <c r="L12" s="91"/>
      <c r="M12" s="91"/>
      <c r="N12" s="91"/>
      <c r="O12" s="91"/>
      <c r="P12" s="91"/>
      <c r="Q12" s="91"/>
      <c r="R12" s="91"/>
      <c r="S12" s="91"/>
      <c r="T12" s="92"/>
      <c r="U12" s="72"/>
      <c r="V12" s="72"/>
      <c r="W12" s="72"/>
      <c r="X12" s="72"/>
      <c r="Y12" s="72"/>
      <c r="Z12" s="72"/>
      <c r="AA12" s="72"/>
      <c r="AB12" s="72"/>
      <c r="AC12" s="72"/>
      <c r="AD12" s="91"/>
      <c r="AE12" s="72"/>
      <c r="AF12" s="92"/>
      <c r="AG12" s="72"/>
      <c r="AH12" s="72"/>
      <c r="AI12" s="72"/>
      <c r="AJ12" s="72"/>
      <c r="AK12" s="72"/>
      <c r="AL12" s="72"/>
      <c r="AM12" s="72"/>
      <c r="AN12" s="72"/>
      <c r="AO12" s="91"/>
      <c r="AP12" s="72"/>
      <c r="AQ12" s="72"/>
      <c r="AR12" s="92"/>
      <c r="AS12" s="72"/>
      <c r="AT12" s="72"/>
      <c r="AU12" s="72"/>
      <c r="AV12" s="72"/>
      <c r="AW12" s="72"/>
      <c r="AX12" s="72"/>
      <c r="AY12" s="72"/>
      <c r="AZ12" s="72"/>
      <c r="BA12" s="91"/>
      <c r="BB12" s="72"/>
      <c r="BC12" s="72"/>
      <c r="BD12" s="72"/>
      <c r="BE12" s="92"/>
      <c r="BF12" s="72"/>
      <c r="BG12" s="72"/>
      <c r="BH12" s="72"/>
      <c r="BI12" s="72"/>
      <c r="BJ12" s="72"/>
      <c r="BK12" s="72"/>
      <c r="BL12" s="72"/>
      <c r="BM12" s="72"/>
      <c r="BN12" s="72"/>
      <c r="BO12" s="72"/>
      <c r="BP12" s="72"/>
      <c r="BQ12" s="72"/>
      <c r="BR12" s="92"/>
      <c r="BS12" s="72"/>
      <c r="BT12" s="72"/>
      <c r="BU12" s="72"/>
      <c r="BV12" s="72"/>
      <c r="BW12" s="72"/>
      <c r="BX12" s="72"/>
      <c r="BY12" s="72"/>
      <c r="BZ12" s="72"/>
      <c r="CA12" s="72"/>
      <c r="CB12" s="72"/>
      <c r="CC12" s="72"/>
      <c r="CD12" s="72"/>
      <c r="CE12" s="92"/>
      <c r="CF12" s="72"/>
      <c r="CG12" s="72"/>
      <c r="CH12" s="72"/>
      <c r="CI12" s="72"/>
      <c r="CJ12" s="72"/>
      <c r="CK12" s="72"/>
      <c r="CL12" s="72"/>
      <c r="CM12" s="72"/>
      <c r="CN12" s="72"/>
      <c r="CO12" s="72"/>
      <c r="CP12" s="72"/>
      <c r="CQ12" s="73"/>
      <c r="CR12" s="92"/>
      <c r="CS12" s="72"/>
      <c r="CT12" s="72"/>
      <c r="CU12" s="72"/>
      <c r="CV12" s="72"/>
      <c r="CW12" s="72"/>
      <c r="CX12" s="72"/>
      <c r="CY12" s="72"/>
      <c r="CZ12" s="72"/>
      <c r="DA12" s="72"/>
      <c r="DB12" s="72"/>
      <c r="DC12" s="72"/>
      <c r="DD12" s="72"/>
      <c r="DE12" s="92"/>
      <c r="DF12" s="72"/>
      <c r="DG12" s="72"/>
      <c r="DH12" s="72"/>
      <c r="DI12" s="72"/>
      <c r="DJ12" s="72"/>
      <c r="DK12" s="72"/>
      <c r="DL12" s="72"/>
      <c r="DM12" s="72"/>
      <c r="DN12" s="72"/>
      <c r="DO12" s="72"/>
      <c r="DP12" s="72"/>
      <c r="DQ12" s="72"/>
      <c r="DR12" s="74"/>
    </row>
    <row r="13" spans="9:122" ht="10.5" customHeight="1">
      <c r="I13" s="84"/>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93"/>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95"/>
      <c r="CB13" s="85"/>
      <c r="CC13" s="93"/>
      <c r="CD13" s="85"/>
      <c r="CE13" s="85"/>
      <c r="CF13" s="85"/>
      <c r="CG13" s="85"/>
      <c r="CH13" s="85"/>
      <c r="CI13" s="85"/>
      <c r="CJ13" s="85"/>
      <c r="CK13" s="85"/>
      <c r="CL13" s="85"/>
      <c r="CM13" s="85"/>
      <c r="CN13" s="85"/>
      <c r="CO13" s="85"/>
      <c r="CP13" s="85"/>
      <c r="CQ13" s="86"/>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7"/>
    </row>
    <row r="14" spans="9:122" ht="15" customHeight="1">
      <c r="I14" s="71"/>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89"/>
      <c r="AI14" s="72"/>
      <c r="AJ14" s="72"/>
      <c r="AK14" s="72"/>
      <c r="AL14" s="72"/>
      <c r="AM14" s="72"/>
      <c r="AN14" s="72"/>
      <c r="AO14" s="72"/>
      <c r="AP14" s="72"/>
      <c r="AQ14" s="72"/>
      <c r="AR14" s="72"/>
      <c r="AS14" s="72"/>
      <c r="AT14" s="72"/>
      <c r="AU14" s="72"/>
      <c r="AV14" s="72"/>
      <c r="AW14" s="72"/>
      <c r="AX14" s="72"/>
      <c r="AY14" s="410" t="str">
        <f>IF(AT16="","",IF(EA14="","",(AT16-EA14)+1))</f>
        <v/>
      </c>
      <c r="AZ14" s="410"/>
      <c r="BA14" s="410"/>
      <c r="BB14" s="410"/>
      <c r="BC14" s="410"/>
      <c r="BD14" s="410"/>
      <c r="BE14" s="410"/>
      <c r="BF14" s="410"/>
      <c r="BG14" s="72" t="s">
        <v>169</v>
      </c>
      <c r="BH14" s="72"/>
      <c r="BI14" s="72"/>
      <c r="BJ14" s="72"/>
      <c r="BK14" s="72"/>
      <c r="BL14" s="72"/>
      <c r="BM14" s="72"/>
      <c r="BN14" s="72"/>
      <c r="BO14" s="72"/>
      <c r="BP14" s="72"/>
      <c r="BQ14" s="46"/>
      <c r="BR14" s="72"/>
      <c r="BS14" s="72"/>
      <c r="BT14" s="72"/>
      <c r="BU14" s="72"/>
      <c r="BV14" s="72"/>
      <c r="BW14" s="72"/>
      <c r="BX14" s="72"/>
      <c r="BY14" s="72"/>
      <c r="BZ14" s="72"/>
      <c r="CA14" s="96"/>
      <c r="CB14" s="72"/>
      <c r="CC14" s="89"/>
      <c r="CD14" s="46"/>
      <c r="CE14" s="72"/>
      <c r="CF14" s="72"/>
      <c r="CG14" s="72"/>
      <c r="CH14" s="72"/>
      <c r="CI14" s="72"/>
      <c r="CJ14" s="72"/>
      <c r="CK14" s="72"/>
      <c r="CL14" s="72"/>
      <c r="CM14" s="72"/>
      <c r="CN14" s="72"/>
      <c r="CO14" s="72"/>
      <c r="CP14" s="72"/>
      <c r="CQ14" s="46"/>
      <c r="CR14" s="72"/>
      <c r="CS14" s="72"/>
      <c r="CT14" s="72"/>
      <c r="CU14" s="72"/>
      <c r="CV14" s="72"/>
      <c r="CW14" s="72"/>
      <c r="CX14" s="72"/>
      <c r="CY14" s="72"/>
      <c r="CZ14" s="72"/>
      <c r="DA14" s="72"/>
      <c r="DB14" s="72"/>
      <c r="DC14" s="72"/>
      <c r="DD14" s="46"/>
      <c r="DE14" s="72"/>
      <c r="DF14" s="72"/>
      <c r="DG14" s="72"/>
      <c r="DH14" s="72"/>
      <c r="DI14" s="72"/>
      <c r="DJ14" s="72"/>
      <c r="DK14" s="72"/>
      <c r="DL14" s="72"/>
      <c r="DM14" s="72"/>
      <c r="DN14" s="72"/>
      <c r="DO14" s="72"/>
      <c r="DP14" s="72"/>
      <c r="DQ14" s="46"/>
      <c r="DR14" s="74"/>
    </row>
    <row r="15" spans="9:122">
      <c r="I15" s="71"/>
      <c r="J15" s="72"/>
      <c r="K15" s="72"/>
      <c r="L15" s="72"/>
      <c r="M15" s="78"/>
      <c r="N15" s="78" t="s">
        <v>145</v>
      </c>
      <c r="Q15" s="72"/>
      <c r="R15" s="72"/>
      <c r="S15" s="72"/>
      <c r="T15" s="72"/>
      <c r="U15" s="72"/>
      <c r="V15" s="72"/>
      <c r="W15" s="72"/>
      <c r="X15" s="72"/>
      <c r="Y15" s="72"/>
      <c r="Z15" s="72"/>
      <c r="AA15" s="72"/>
      <c r="AB15" s="72"/>
      <c r="AC15" s="72"/>
      <c r="AD15" s="72"/>
      <c r="AE15" s="72"/>
      <c r="AF15" s="72"/>
      <c r="AG15" s="72"/>
      <c r="AH15" s="89"/>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96"/>
      <c r="CB15" s="72"/>
      <c r="CC15" s="89"/>
      <c r="CD15" s="46"/>
      <c r="CE15" s="72"/>
      <c r="CF15" s="72"/>
      <c r="CG15" s="72"/>
      <c r="CH15" s="72"/>
      <c r="CI15" s="72"/>
      <c r="CJ15" s="72"/>
      <c r="CK15" s="72"/>
      <c r="CL15" s="72"/>
      <c r="CM15" s="72"/>
      <c r="CN15" s="72"/>
      <c r="CO15" s="72"/>
      <c r="CP15" s="72"/>
      <c r="CQ15" s="73"/>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4"/>
    </row>
    <row r="16" spans="9:122">
      <c r="I16" s="71"/>
      <c r="J16" s="72"/>
      <c r="K16" s="72"/>
      <c r="L16" s="72"/>
      <c r="M16" s="78"/>
      <c r="N16" s="78"/>
      <c r="Q16" s="72"/>
      <c r="R16" s="72"/>
      <c r="S16" s="72"/>
      <c r="T16" s="72"/>
      <c r="U16" s="72"/>
      <c r="V16" s="72"/>
      <c r="W16" s="72"/>
      <c r="X16" s="72"/>
      <c r="Y16" s="72"/>
      <c r="Z16" s="72"/>
      <c r="AA16" s="72"/>
      <c r="AB16" s="72"/>
      <c r="AC16" s="72"/>
      <c r="AD16" s="72"/>
      <c r="AE16" s="72"/>
      <c r="AF16" s="72"/>
      <c r="AG16" s="72"/>
      <c r="AH16" s="89"/>
      <c r="AI16" s="72"/>
      <c r="AJ16" s="72"/>
      <c r="AK16" s="72"/>
      <c r="AL16" s="72" t="s">
        <v>170</v>
      </c>
      <c r="AM16" s="72"/>
      <c r="AN16" s="72"/>
      <c r="AO16" s="72"/>
      <c r="AP16" s="72"/>
      <c r="AQ16" s="72"/>
      <c r="AR16" s="72"/>
      <c r="AS16" s="72"/>
      <c r="AT16" s="406"/>
      <c r="AU16" s="406"/>
      <c r="AV16" s="406"/>
      <c r="AW16" s="406"/>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72"/>
      <c r="BY16" s="72"/>
      <c r="BZ16" s="72"/>
      <c r="CA16" s="96"/>
      <c r="CB16" s="72"/>
      <c r="CC16" s="89"/>
      <c r="CD16" s="46"/>
      <c r="CE16" s="72"/>
      <c r="CF16" s="72"/>
      <c r="CG16" s="72"/>
      <c r="CH16" s="72"/>
      <c r="CI16" s="72"/>
      <c r="CJ16" s="72"/>
      <c r="CK16" s="72"/>
      <c r="CL16" s="72"/>
      <c r="CM16" s="72"/>
      <c r="CN16" s="72"/>
      <c r="CO16" s="72"/>
      <c r="CP16" s="72"/>
      <c r="CQ16" s="73"/>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4"/>
    </row>
    <row r="17" spans="9:122" ht="10.5" customHeight="1">
      <c r="I17" s="71"/>
      <c r="J17" s="72"/>
      <c r="K17" s="72"/>
      <c r="L17" s="72"/>
      <c r="M17" s="78"/>
      <c r="N17" s="78"/>
      <c r="Q17" s="72"/>
      <c r="R17" s="72"/>
      <c r="S17" s="72"/>
      <c r="T17" s="72"/>
      <c r="U17" s="72"/>
      <c r="V17" s="72"/>
      <c r="W17" s="72"/>
      <c r="X17" s="72"/>
      <c r="Y17" s="72"/>
      <c r="Z17" s="72"/>
      <c r="AA17" s="72"/>
      <c r="AB17" s="72"/>
      <c r="AC17" s="72"/>
      <c r="AD17" s="72"/>
      <c r="AE17" s="72"/>
      <c r="AF17" s="72"/>
      <c r="AG17" s="72"/>
      <c r="AH17" s="89"/>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96"/>
      <c r="CB17" s="72"/>
      <c r="CC17" s="89"/>
      <c r="CD17" s="46"/>
      <c r="CE17" s="72"/>
      <c r="CF17" s="72"/>
      <c r="CG17" s="72"/>
      <c r="CH17" s="72"/>
      <c r="CI17" s="72"/>
      <c r="CJ17" s="72"/>
      <c r="CK17" s="72"/>
      <c r="CL17" s="72"/>
      <c r="CM17" s="72"/>
      <c r="CN17" s="72"/>
      <c r="CO17" s="72"/>
      <c r="CP17" s="72"/>
      <c r="CQ17" s="73"/>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4"/>
    </row>
    <row r="18" spans="9:122" ht="25.5" customHeight="1">
      <c r="I18" s="84"/>
      <c r="J18" s="85"/>
      <c r="K18" s="85"/>
      <c r="L18" s="85"/>
      <c r="M18" s="103"/>
      <c r="N18" s="103" t="s">
        <v>146</v>
      </c>
      <c r="O18" s="85"/>
      <c r="P18" s="85"/>
      <c r="Q18" s="85"/>
      <c r="R18" s="85"/>
      <c r="S18" s="85"/>
      <c r="T18" s="85"/>
      <c r="U18" s="85"/>
      <c r="V18" s="85"/>
      <c r="W18" s="85"/>
      <c r="X18" s="85"/>
      <c r="Y18" s="85"/>
      <c r="Z18" s="85"/>
      <c r="AA18" s="85"/>
      <c r="AB18" s="85"/>
      <c r="AC18" s="85"/>
      <c r="AD18" s="85"/>
      <c r="AE18" s="85"/>
      <c r="AF18" s="85"/>
      <c r="AG18" s="85"/>
      <c r="AH18" s="93"/>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93"/>
      <c r="CA18" s="96"/>
      <c r="CB18" s="72"/>
      <c r="CC18" s="89"/>
      <c r="CD18" s="46"/>
      <c r="CE18" s="72"/>
      <c r="CF18" s="72"/>
      <c r="CG18" s="72"/>
      <c r="CH18" s="72"/>
      <c r="CI18" s="72"/>
      <c r="CJ18" s="72"/>
      <c r="CK18" s="72"/>
      <c r="CL18" s="72"/>
      <c r="CM18" s="72"/>
      <c r="CN18" s="72"/>
      <c r="CO18" s="72"/>
      <c r="CP18" s="72"/>
      <c r="CQ18" s="73"/>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4"/>
    </row>
    <row r="19" spans="9:122" ht="19.5" customHeight="1">
      <c r="I19" s="84"/>
      <c r="J19" s="85"/>
      <c r="K19" s="85"/>
      <c r="L19" s="85"/>
      <c r="M19" s="103"/>
      <c r="N19" s="103" t="s">
        <v>147</v>
      </c>
      <c r="O19" s="85"/>
      <c r="P19" s="85"/>
      <c r="Q19" s="85"/>
      <c r="R19" s="85"/>
      <c r="S19" s="85"/>
      <c r="T19" s="85"/>
      <c r="U19" s="85"/>
      <c r="V19" s="85"/>
      <c r="W19" s="85"/>
      <c r="X19" s="85"/>
      <c r="Y19" s="85"/>
      <c r="Z19" s="85"/>
      <c r="AA19" s="85"/>
      <c r="AB19" s="85"/>
      <c r="AC19" s="85"/>
      <c r="AD19" s="85"/>
      <c r="AE19" s="85"/>
      <c r="AF19" s="85"/>
      <c r="AG19" s="85"/>
      <c r="AH19" s="93"/>
      <c r="AI19" s="85"/>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4"/>
      <c r="BH19" s="414"/>
      <c r="BI19" s="414"/>
      <c r="BJ19" s="414"/>
      <c r="BK19" s="414"/>
      <c r="BL19" s="414"/>
      <c r="BM19" s="414"/>
      <c r="BN19" s="414"/>
      <c r="BO19" s="414"/>
      <c r="BP19" s="414"/>
      <c r="BQ19" s="414"/>
      <c r="BR19" s="414"/>
      <c r="BS19" s="414"/>
      <c r="BT19" s="414"/>
      <c r="BU19" s="414"/>
      <c r="BV19" s="414"/>
      <c r="BW19" s="414"/>
      <c r="BX19" s="414"/>
      <c r="BY19" s="414"/>
      <c r="BZ19" s="93"/>
      <c r="CA19" s="96"/>
      <c r="CB19" s="72"/>
      <c r="CC19" s="89"/>
      <c r="CD19" s="46"/>
      <c r="CE19" s="72"/>
      <c r="CF19" s="72"/>
      <c r="CG19" s="72"/>
      <c r="CH19" s="72"/>
      <c r="CI19" s="72"/>
      <c r="CJ19" s="72"/>
      <c r="CK19" s="72"/>
      <c r="CL19" s="72"/>
      <c r="CM19" s="72"/>
      <c r="CN19" s="72"/>
      <c r="CO19" s="72"/>
      <c r="CP19" s="72"/>
      <c r="CQ19" s="73"/>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4"/>
    </row>
    <row r="20" spans="9:122" ht="19.5" customHeight="1">
      <c r="I20" s="71"/>
      <c r="J20" s="72"/>
      <c r="K20" s="72"/>
      <c r="L20" s="72"/>
      <c r="M20" s="78"/>
      <c r="N20" s="78" t="s">
        <v>148</v>
      </c>
      <c r="Q20" s="72"/>
      <c r="R20" s="72"/>
      <c r="S20" s="72"/>
      <c r="T20" s="72"/>
      <c r="U20" s="72"/>
      <c r="V20" s="72"/>
      <c r="W20" s="72"/>
      <c r="X20" s="72"/>
      <c r="Y20" s="72"/>
      <c r="Z20" s="72"/>
      <c r="AA20" s="72"/>
      <c r="AB20" s="72"/>
      <c r="AC20" s="72"/>
      <c r="AD20" s="72"/>
      <c r="AE20" s="72"/>
      <c r="AF20" s="72"/>
      <c r="AG20" s="72"/>
      <c r="AH20" s="89"/>
      <c r="AI20" s="72"/>
      <c r="AJ20" s="415"/>
      <c r="AK20" s="415"/>
      <c r="AL20" s="415"/>
      <c r="AM20" s="415"/>
      <c r="AN20" s="415"/>
      <c r="AO20" s="415"/>
      <c r="AP20" s="415"/>
      <c r="AQ20" s="415"/>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72"/>
      <c r="CA20" s="96"/>
      <c r="CB20" s="72"/>
      <c r="CC20" s="89"/>
      <c r="CD20" s="46"/>
      <c r="CE20" s="72"/>
      <c r="CF20" s="72"/>
      <c r="CG20" s="72"/>
      <c r="CH20" s="72"/>
      <c r="CI20" s="72"/>
      <c r="CJ20" s="72"/>
      <c r="CK20" s="72"/>
      <c r="CL20" s="72"/>
      <c r="CM20" s="72"/>
      <c r="CN20" s="72"/>
      <c r="CO20" s="72"/>
      <c r="CP20" s="72"/>
      <c r="CQ20" s="73"/>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4"/>
    </row>
    <row r="21" spans="9:122" ht="25.5" customHeight="1">
      <c r="I21" s="80"/>
      <c r="J21" s="81"/>
      <c r="K21" s="81"/>
      <c r="L21" s="81"/>
      <c r="M21" s="98"/>
      <c r="N21" s="98" t="s">
        <v>149</v>
      </c>
      <c r="O21" s="81"/>
      <c r="P21" s="81"/>
      <c r="Q21" s="81"/>
      <c r="R21" s="81"/>
      <c r="S21" s="81"/>
      <c r="T21" s="81"/>
      <c r="U21" s="81"/>
      <c r="V21" s="81"/>
      <c r="W21" s="81"/>
      <c r="X21" s="81"/>
      <c r="Y21" s="81"/>
      <c r="Z21" s="81"/>
      <c r="AA21" s="81"/>
      <c r="AB21" s="81"/>
      <c r="AC21" s="81"/>
      <c r="AD21" s="81"/>
      <c r="AE21" s="81"/>
      <c r="AF21" s="81"/>
      <c r="AG21" s="81"/>
      <c r="AH21" s="88"/>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104"/>
      <c r="CB21" s="72"/>
      <c r="CC21" s="89"/>
      <c r="CD21" s="72"/>
      <c r="CE21" s="72"/>
      <c r="CF21" s="72"/>
      <c r="CG21" s="72"/>
      <c r="CH21" s="72"/>
      <c r="CI21" s="72"/>
      <c r="CJ21" s="72"/>
      <c r="CK21" s="72"/>
      <c r="CL21" s="72"/>
      <c r="CM21" s="72"/>
      <c r="CN21" s="72"/>
      <c r="CO21" s="72"/>
      <c r="CP21" s="72"/>
      <c r="CQ21" s="73"/>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4"/>
    </row>
    <row r="22" spans="9:122" ht="25.5" customHeight="1">
      <c r="I22" s="80"/>
      <c r="J22" s="81"/>
      <c r="K22" s="81"/>
      <c r="L22" s="81"/>
      <c r="M22" s="98"/>
      <c r="N22" s="98" t="s">
        <v>144</v>
      </c>
      <c r="O22" s="81"/>
      <c r="P22" s="81"/>
      <c r="Q22" s="81"/>
      <c r="R22" s="81"/>
      <c r="S22" s="81"/>
      <c r="T22" s="81"/>
      <c r="U22" s="81"/>
      <c r="V22" s="81"/>
      <c r="W22" s="81"/>
      <c r="X22" s="81"/>
      <c r="Y22" s="81"/>
      <c r="Z22" s="81"/>
      <c r="AA22" s="81"/>
      <c r="AB22" s="81"/>
      <c r="AC22" s="81"/>
      <c r="AD22" s="81"/>
      <c r="AE22" s="81"/>
      <c r="AF22" s="81"/>
      <c r="AG22" s="81"/>
      <c r="AH22" s="88"/>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2"/>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3"/>
    </row>
    <row r="23" spans="9:122">
      <c r="I23" s="84"/>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93"/>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6"/>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7"/>
    </row>
    <row r="24" spans="9:122">
      <c r="I24" s="71"/>
      <c r="J24" s="72"/>
      <c r="K24" s="72"/>
      <c r="L24" s="72"/>
      <c r="M24" s="78"/>
      <c r="N24" s="78"/>
      <c r="P24" s="46"/>
      <c r="Q24" s="72"/>
      <c r="R24" s="72"/>
      <c r="S24" s="72"/>
      <c r="T24" s="72"/>
      <c r="U24" s="72"/>
      <c r="V24" s="72"/>
      <c r="W24" s="72"/>
      <c r="X24" s="72"/>
      <c r="Y24" s="72"/>
      <c r="Z24" s="72"/>
      <c r="AA24" s="72"/>
      <c r="AB24" s="72"/>
      <c r="AC24" s="72"/>
      <c r="AD24" s="72"/>
      <c r="AE24" s="72"/>
      <c r="AF24" s="72"/>
      <c r="AG24" s="72"/>
      <c r="AH24" s="89"/>
      <c r="AI24" s="7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c r="CG24" s="412"/>
      <c r="CH24" s="412"/>
      <c r="CI24" s="412"/>
      <c r="CJ24" s="412"/>
      <c r="CK24" s="412"/>
      <c r="CL24" s="412"/>
      <c r="CM24" s="412"/>
      <c r="CN24" s="412"/>
      <c r="CO24" s="412"/>
      <c r="CP24" s="412"/>
      <c r="CQ24" s="412"/>
      <c r="CR24" s="412"/>
      <c r="CS24" s="412"/>
      <c r="CT24" s="412"/>
      <c r="CU24" s="412"/>
      <c r="CV24" s="412"/>
      <c r="CW24" s="412"/>
      <c r="CX24" s="412"/>
      <c r="CY24" s="412"/>
      <c r="CZ24" s="412"/>
      <c r="DA24" s="412"/>
      <c r="DB24" s="412"/>
      <c r="DC24" s="412"/>
      <c r="DD24" s="412"/>
      <c r="DE24" s="412"/>
      <c r="DF24" s="412"/>
      <c r="DG24" s="412"/>
      <c r="DH24" s="412"/>
      <c r="DI24" s="412"/>
      <c r="DJ24" s="412"/>
      <c r="DK24" s="412"/>
      <c r="DL24" s="412"/>
      <c r="DM24" s="412"/>
      <c r="DN24" s="412"/>
      <c r="DO24" s="412"/>
      <c r="DP24" s="412"/>
      <c r="DQ24" s="412"/>
      <c r="DR24" s="74"/>
    </row>
    <row r="25" spans="9:122">
      <c r="I25" s="71"/>
      <c r="J25" s="72"/>
      <c r="K25" s="72"/>
      <c r="L25" s="72"/>
      <c r="M25" s="78"/>
      <c r="N25" s="78"/>
      <c r="P25" s="46"/>
      <c r="Q25" s="72"/>
      <c r="R25" s="72"/>
      <c r="S25" s="72"/>
      <c r="T25" s="72"/>
      <c r="U25" s="72"/>
      <c r="V25" s="72"/>
      <c r="W25" s="72"/>
      <c r="X25" s="72"/>
      <c r="Y25" s="72"/>
      <c r="Z25" s="72"/>
      <c r="AA25" s="72"/>
      <c r="AB25" s="72"/>
      <c r="AC25" s="72"/>
      <c r="AD25" s="72"/>
      <c r="AE25" s="72"/>
      <c r="AF25" s="72"/>
      <c r="AG25" s="72"/>
      <c r="AH25" s="89"/>
      <c r="AI25" s="7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c r="CI25" s="412"/>
      <c r="CJ25" s="412"/>
      <c r="CK25" s="412"/>
      <c r="CL25" s="412"/>
      <c r="CM25" s="412"/>
      <c r="CN25" s="412"/>
      <c r="CO25" s="412"/>
      <c r="CP25" s="412"/>
      <c r="CQ25" s="412"/>
      <c r="CR25" s="412"/>
      <c r="CS25" s="412"/>
      <c r="CT25" s="412"/>
      <c r="CU25" s="412"/>
      <c r="CV25" s="412"/>
      <c r="CW25" s="412"/>
      <c r="CX25" s="412"/>
      <c r="CY25" s="412"/>
      <c r="CZ25" s="412"/>
      <c r="DA25" s="412"/>
      <c r="DB25" s="412"/>
      <c r="DC25" s="412"/>
      <c r="DD25" s="412"/>
      <c r="DE25" s="412"/>
      <c r="DF25" s="412"/>
      <c r="DG25" s="412"/>
      <c r="DH25" s="412"/>
      <c r="DI25" s="412"/>
      <c r="DJ25" s="412"/>
      <c r="DK25" s="412"/>
      <c r="DL25" s="412"/>
      <c r="DM25" s="412"/>
      <c r="DN25" s="412"/>
      <c r="DO25" s="412"/>
      <c r="DP25" s="412"/>
      <c r="DQ25" s="412"/>
      <c r="DR25" s="74"/>
    </row>
    <row r="26" spans="9:122">
      <c r="I26" s="71"/>
      <c r="J26" s="72"/>
      <c r="K26" s="72"/>
      <c r="L26" s="72"/>
      <c r="M26" s="78"/>
      <c r="N26" s="78"/>
      <c r="O26" s="46"/>
      <c r="P26" s="46"/>
      <c r="Q26" s="72"/>
      <c r="R26" s="72"/>
      <c r="S26" s="72"/>
      <c r="T26" s="72"/>
      <c r="U26" s="72"/>
      <c r="V26" s="72"/>
      <c r="W26" s="72"/>
      <c r="X26" s="72"/>
      <c r="Y26" s="72"/>
      <c r="Z26" s="72"/>
      <c r="AA26" s="72"/>
      <c r="AB26" s="72"/>
      <c r="AC26" s="72"/>
      <c r="AD26" s="72"/>
      <c r="AE26" s="72"/>
      <c r="AF26" s="72"/>
      <c r="AG26" s="72"/>
      <c r="AH26" s="89"/>
      <c r="AI26" s="7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c r="BO26" s="412"/>
      <c r="BP26" s="412"/>
      <c r="BQ26" s="412"/>
      <c r="BR26" s="412"/>
      <c r="BS26" s="412"/>
      <c r="BT26" s="412"/>
      <c r="BU26" s="412"/>
      <c r="BV26" s="412"/>
      <c r="BW26" s="412"/>
      <c r="BX26" s="412"/>
      <c r="BY26" s="412"/>
      <c r="BZ26" s="412"/>
      <c r="CA26" s="412"/>
      <c r="CB26" s="412"/>
      <c r="CC26" s="412"/>
      <c r="CD26" s="412"/>
      <c r="CE26" s="412"/>
      <c r="CF26" s="412"/>
      <c r="CG26" s="412"/>
      <c r="CH26" s="412"/>
      <c r="CI26" s="412"/>
      <c r="CJ26" s="412"/>
      <c r="CK26" s="412"/>
      <c r="CL26" s="412"/>
      <c r="CM26" s="412"/>
      <c r="CN26" s="412"/>
      <c r="CO26" s="412"/>
      <c r="CP26" s="412"/>
      <c r="CQ26" s="412"/>
      <c r="CR26" s="412"/>
      <c r="CS26" s="412"/>
      <c r="CT26" s="412"/>
      <c r="CU26" s="412"/>
      <c r="CV26" s="412"/>
      <c r="CW26" s="412"/>
      <c r="CX26" s="412"/>
      <c r="CY26" s="412"/>
      <c r="CZ26" s="412"/>
      <c r="DA26" s="412"/>
      <c r="DB26" s="412"/>
      <c r="DC26" s="412"/>
      <c r="DD26" s="412"/>
      <c r="DE26" s="412"/>
      <c r="DF26" s="412"/>
      <c r="DG26" s="412"/>
      <c r="DH26" s="412"/>
      <c r="DI26" s="412"/>
      <c r="DJ26" s="412"/>
      <c r="DK26" s="412"/>
      <c r="DL26" s="412"/>
      <c r="DM26" s="412"/>
      <c r="DN26" s="412"/>
      <c r="DO26" s="412"/>
      <c r="DP26" s="412"/>
      <c r="DQ26" s="412"/>
      <c r="DR26" s="74"/>
    </row>
    <row r="27" spans="9:122">
      <c r="I27" s="71"/>
      <c r="J27" s="72"/>
      <c r="K27" s="72"/>
      <c r="L27" s="72"/>
      <c r="M27" s="78"/>
      <c r="N27" s="78"/>
      <c r="O27" s="46"/>
      <c r="P27" s="46"/>
      <c r="Q27" s="72"/>
      <c r="R27" s="72"/>
      <c r="S27" s="72"/>
      <c r="T27" s="72"/>
      <c r="U27" s="72"/>
      <c r="V27" s="72"/>
      <c r="W27" s="72"/>
      <c r="X27" s="72"/>
      <c r="Y27" s="72"/>
      <c r="Z27" s="72"/>
      <c r="AA27" s="72"/>
      <c r="AB27" s="72"/>
      <c r="AC27" s="72"/>
      <c r="AD27" s="72"/>
      <c r="AE27" s="72"/>
      <c r="AF27" s="72"/>
      <c r="AG27" s="72"/>
      <c r="AH27" s="89"/>
      <c r="AI27" s="7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2"/>
      <c r="CQ27" s="412"/>
      <c r="CR27" s="412"/>
      <c r="CS27" s="412"/>
      <c r="CT27" s="412"/>
      <c r="CU27" s="412"/>
      <c r="CV27" s="412"/>
      <c r="CW27" s="412"/>
      <c r="CX27" s="412"/>
      <c r="CY27" s="412"/>
      <c r="CZ27" s="412"/>
      <c r="DA27" s="412"/>
      <c r="DB27" s="412"/>
      <c r="DC27" s="412"/>
      <c r="DD27" s="412"/>
      <c r="DE27" s="412"/>
      <c r="DF27" s="412"/>
      <c r="DG27" s="412"/>
      <c r="DH27" s="412"/>
      <c r="DI27" s="412"/>
      <c r="DJ27" s="412"/>
      <c r="DK27" s="412"/>
      <c r="DL27" s="412"/>
      <c r="DM27" s="412"/>
      <c r="DN27" s="412"/>
      <c r="DO27" s="412"/>
      <c r="DP27" s="412"/>
      <c r="DQ27" s="412"/>
      <c r="DR27" s="74"/>
    </row>
    <row r="28" spans="9:122" ht="19.5" customHeight="1">
      <c r="I28" s="71"/>
      <c r="J28" s="72"/>
      <c r="K28" s="72"/>
      <c r="L28" s="72"/>
      <c r="M28" s="78"/>
      <c r="N28" s="78" t="s">
        <v>150</v>
      </c>
      <c r="O28" s="46"/>
      <c r="P28" s="46"/>
      <c r="Q28" s="72"/>
      <c r="R28" s="72"/>
      <c r="S28" s="72"/>
      <c r="T28" s="72"/>
      <c r="U28" s="72"/>
      <c r="V28" s="72"/>
      <c r="W28" s="72"/>
      <c r="X28" s="72"/>
      <c r="Y28" s="72"/>
      <c r="Z28" s="72"/>
      <c r="AA28" s="72"/>
      <c r="AB28" s="72"/>
      <c r="AC28" s="72"/>
      <c r="AD28" s="72"/>
      <c r="AE28" s="72"/>
      <c r="AF28" s="72"/>
      <c r="AG28" s="72"/>
      <c r="AH28" s="89"/>
      <c r="AI28" s="7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c r="CG28" s="412"/>
      <c r="CH28" s="412"/>
      <c r="CI28" s="412"/>
      <c r="CJ28" s="412"/>
      <c r="CK28" s="412"/>
      <c r="CL28" s="412"/>
      <c r="CM28" s="412"/>
      <c r="CN28" s="412"/>
      <c r="CO28" s="412"/>
      <c r="CP28" s="412"/>
      <c r="CQ28" s="412"/>
      <c r="CR28" s="412"/>
      <c r="CS28" s="412"/>
      <c r="CT28" s="412"/>
      <c r="CU28" s="412"/>
      <c r="CV28" s="412"/>
      <c r="CW28" s="412"/>
      <c r="CX28" s="412"/>
      <c r="CY28" s="412"/>
      <c r="CZ28" s="412"/>
      <c r="DA28" s="412"/>
      <c r="DB28" s="412"/>
      <c r="DC28" s="412"/>
      <c r="DD28" s="412"/>
      <c r="DE28" s="412"/>
      <c r="DF28" s="412"/>
      <c r="DG28" s="412"/>
      <c r="DH28" s="412"/>
      <c r="DI28" s="412"/>
      <c r="DJ28" s="412"/>
      <c r="DK28" s="412"/>
      <c r="DL28" s="412"/>
      <c r="DM28" s="412"/>
      <c r="DN28" s="412"/>
      <c r="DO28" s="412"/>
      <c r="DP28" s="412"/>
      <c r="DQ28" s="412"/>
      <c r="DR28" s="74"/>
    </row>
    <row r="29" spans="9:122" ht="13.5" customHeight="1">
      <c r="I29" s="71"/>
      <c r="J29" s="72"/>
      <c r="K29" s="72"/>
      <c r="L29" s="72"/>
      <c r="M29" s="46"/>
      <c r="N29" s="46"/>
      <c r="O29" s="46"/>
      <c r="P29" s="46"/>
      <c r="Q29" s="72"/>
      <c r="R29" s="72"/>
      <c r="S29" s="72"/>
      <c r="T29" s="72"/>
      <c r="U29" s="72"/>
      <c r="V29" s="72"/>
      <c r="W29" s="72"/>
      <c r="X29" s="72"/>
      <c r="Y29" s="72"/>
      <c r="Z29" s="72"/>
      <c r="AA29" s="72"/>
      <c r="AB29" s="72"/>
      <c r="AC29" s="72"/>
      <c r="AD29" s="72"/>
      <c r="AE29" s="72"/>
      <c r="AF29" s="72"/>
      <c r="AG29" s="72"/>
      <c r="AH29" s="89"/>
      <c r="AI29" s="7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c r="CG29" s="412"/>
      <c r="CH29" s="412"/>
      <c r="CI29" s="412"/>
      <c r="CJ29" s="412"/>
      <c r="CK29" s="412"/>
      <c r="CL29" s="412"/>
      <c r="CM29" s="412"/>
      <c r="CN29" s="412"/>
      <c r="CO29" s="412"/>
      <c r="CP29" s="412"/>
      <c r="CQ29" s="412"/>
      <c r="CR29" s="412"/>
      <c r="CS29" s="412"/>
      <c r="CT29" s="412"/>
      <c r="CU29" s="412"/>
      <c r="CV29" s="412"/>
      <c r="CW29" s="412"/>
      <c r="CX29" s="412"/>
      <c r="CY29" s="412"/>
      <c r="CZ29" s="412"/>
      <c r="DA29" s="412"/>
      <c r="DB29" s="412"/>
      <c r="DC29" s="412"/>
      <c r="DD29" s="412"/>
      <c r="DE29" s="412"/>
      <c r="DF29" s="412"/>
      <c r="DG29" s="412"/>
      <c r="DH29" s="412"/>
      <c r="DI29" s="412"/>
      <c r="DJ29" s="412"/>
      <c r="DK29" s="412"/>
      <c r="DL29" s="412"/>
      <c r="DM29" s="412"/>
      <c r="DN29" s="412"/>
      <c r="DO29" s="412"/>
      <c r="DP29" s="412"/>
      <c r="DQ29" s="412"/>
      <c r="DR29" s="74"/>
    </row>
    <row r="30" spans="9:122">
      <c r="I30" s="71"/>
      <c r="J30" s="72"/>
      <c r="K30" s="72"/>
      <c r="L30" s="72"/>
      <c r="M30" s="72"/>
      <c r="N30" s="78"/>
      <c r="O30" s="72"/>
      <c r="P30" s="72"/>
      <c r="Q30" s="72"/>
      <c r="R30" s="72"/>
      <c r="S30" s="72"/>
      <c r="T30" s="72"/>
      <c r="U30" s="72"/>
      <c r="V30" s="72"/>
      <c r="W30" s="72"/>
      <c r="X30" s="72"/>
      <c r="Y30" s="72"/>
      <c r="Z30" s="72"/>
      <c r="AA30" s="72"/>
      <c r="AB30" s="72"/>
      <c r="AC30" s="72"/>
      <c r="AD30" s="72"/>
      <c r="AE30" s="72"/>
      <c r="AF30" s="72"/>
      <c r="AG30" s="72"/>
      <c r="AH30" s="89"/>
      <c r="AI30" s="7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2"/>
      <c r="DK30" s="412"/>
      <c r="DL30" s="412"/>
      <c r="DM30" s="412"/>
      <c r="DN30" s="412"/>
      <c r="DO30" s="412"/>
      <c r="DP30" s="412"/>
      <c r="DQ30" s="412"/>
      <c r="DR30" s="74"/>
    </row>
    <row r="31" spans="9:122">
      <c r="I31" s="71"/>
      <c r="J31" s="72"/>
      <c r="K31" s="72"/>
      <c r="L31" s="72"/>
      <c r="M31" s="72"/>
      <c r="N31" s="78"/>
      <c r="O31" s="72"/>
      <c r="P31" s="72"/>
      <c r="Q31" s="72"/>
      <c r="R31" s="72"/>
      <c r="S31" s="72"/>
      <c r="T31" s="72"/>
      <c r="U31" s="72"/>
      <c r="V31" s="72"/>
      <c r="W31" s="72"/>
      <c r="X31" s="72"/>
      <c r="Y31" s="72"/>
      <c r="Z31" s="72"/>
      <c r="AA31" s="72"/>
      <c r="AB31" s="72"/>
      <c r="AC31" s="72"/>
      <c r="AD31" s="72"/>
      <c r="AE31" s="72"/>
      <c r="AF31" s="72"/>
      <c r="AG31" s="72"/>
      <c r="AH31" s="89"/>
      <c r="AI31" s="7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74"/>
    </row>
    <row r="32" spans="9:122">
      <c r="I32" s="71"/>
      <c r="J32" s="72"/>
      <c r="K32" s="72"/>
      <c r="L32" s="72"/>
      <c r="M32" s="72"/>
      <c r="N32" s="78"/>
      <c r="O32" s="72"/>
      <c r="P32" s="72"/>
      <c r="Q32" s="72"/>
      <c r="R32" s="72"/>
      <c r="S32" s="72"/>
      <c r="T32" s="72"/>
      <c r="U32" s="72"/>
      <c r="V32" s="72"/>
      <c r="W32" s="72"/>
      <c r="X32" s="72"/>
      <c r="Y32" s="72"/>
      <c r="Z32" s="72"/>
      <c r="AA32" s="72"/>
      <c r="AB32" s="72"/>
      <c r="AC32" s="72"/>
      <c r="AD32" s="72"/>
      <c r="AE32" s="72"/>
      <c r="AF32" s="72"/>
      <c r="AG32" s="72"/>
      <c r="AH32" s="89"/>
      <c r="AI32" s="7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74"/>
    </row>
    <row r="33" spans="4:127" ht="15" thickBot="1">
      <c r="I33" s="75"/>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94"/>
      <c r="AI33" s="76"/>
      <c r="AJ33" s="413"/>
      <c r="AK33" s="413"/>
      <c r="AL33" s="413"/>
      <c r="AM33" s="413"/>
      <c r="AN33" s="413"/>
      <c r="AO33" s="413"/>
      <c r="AP33" s="413"/>
      <c r="AQ33" s="413"/>
      <c r="AR33" s="413"/>
      <c r="AS33" s="413"/>
      <c r="AT33" s="413"/>
      <c r="AU33" s="413"/>
      <c r="AV33" s="413"/>
      <c r="AW33" s="413"/>
      <c r="AX33" s="413"/>
      <c r="AY33" s="413"/>
      <c r="AZ33" s="413"/>
      <c r="BA33" s="413"/>
      <c r="BB33" s="413"/>
      <c r="BC33" s="413"/>
      <c r="BD33" s="413"/>
      <c r="BE33" s="413"/>
      <c r="BF33" s="413"/>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13"/>
      <c r="CJ33" s="413"/>
      <c r="CK33" s="413"/>
      <c r="CL33" s="413"/>
      <c r="CM33" s="413"/>
      <c r="CN33" s="413"/>
      <c r="CO33" s="413"/>
      <c r="CP33" s="413"/>
      <c r="CQ33" s="413"/>
      <c r="CR33" s="413"/>
      <c r="CS33" s="413"/>
      <c r="CT33" s="413"/>
      <c r="CU33" s="413"/>
      <c r="CV33" s="413"/>
      <c r="CW33" s="413"/>
      <c r="CX33" s="413"/>
      <c r="CY33" s="413"/>
      <c r="CZ33" s="413"/>
      <c r="DA33" s="413"/>
      <c r="DB33" s="413"/>
      <c r="DC33" s="413"/>
      <c r="DD33" s="413"/>
      <c r="DE33" s="413"/>
      <c r="DF33" s="413"/>
      <c r="DG33" s="413"/>
      <c r="DH33" s="413"/>
      <c r="DI33" s="413"/>
      <c r="DJ33" s="413"/>
      <c r="DK33" s="413"/>
      <c r="DL33" s="413"/>
      <c r="DM33" s="413"/>
      <c r="DN33" s="413"/>
      <c r="DO33" s="413"/>
      <c r="DP33" s="413"/>
      <c r="DQ33" s="413"/>
      <c r="DR33" s="77"/>
    </row>
    <row r="34" spans="4:127" ht="13.5" customHeight="1"/>
    <row r="35" spans="4:127" ht="6.75" customHeight="1"/>
    <row r="36" spans="4:127" ht="6.75" customHeight="1"/>
    <row r="37" spans="4:127" ht="6.75" customHeight="1"/>
    <row r="38" spans="4:127" ht="6.75" customHeight="1"/>
    <row r="39" spans="4:127" ht="6.75" customHeight="1"/>
    <row r="40" spans="4:127" ht="6.75" customHeight="1"/>
    <row r="41" spans="4:127" ht="13.5" customHeight="1"/>
    <row r="42" spans="4:127" ht="25.5" customHeight="1">
      <c r="J42" s="140"/>
      <c r="BS42" s="140"/>
    </row>
    <row r="43" spans="4:127" ht="25.5" customHeight="1"/>
    <row r="44" spans="4:127" ht="42" customHeight="1">
      <c r="D44" s="407" t="s">
        <v>158</v>
      </c>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8"/>
      <c r="BQ44" s="408"/>
      <c r="BR44" s="408"/>
      <c r="BS44" s="408"/>
      <c r="BT44" s="408"/>
      <c r="BU44" s="408"/>
      <c r="BV44" s="408"/>
      <c r="BW44" s="408"/>
      <c r="BX44" s="408"/>
      <c r="BY44" s="408"/>
      <c r="BZ44" s="408"/>
      <c r="CA44" s="408"/>
      <c r="CB44" s="408"/>
      <c r="CC44" s="408"/>
      <c r="CD44" s="408"/>
      <c r="CE44" s="408"/>
      <c r="CF44" s="408"/>
      <c r="CG44" s="408"/>
      <c r="CH44" s="408"/>
      <c r="CI44" s="408"/>
      <c r="CJ44" s="408"/>
      <c r="CK44" s="408"/>
      <c r="CL44" s="408"/>
      <c r="CM44" s="408"/>
      <c r="CN44" s="408"/>
      <c r="CO44" s="408"/>
      <c r="CP44" s="408"/>
      <c r="CQ44" s="408"/>
      <c r="CR44" s="408"/>
      <c r="CS44" s="408"/>
      <c r="CT44" s="408"/>
      <c r="CU44" s="408"/>
      <c r="CV44" s="408"/>
      <c r="CW44" s="408"/>
      <c r="CX44" s="408"/>
      <c r="CY44" s="408"/>
      <c r="CZ44" s="408"/>
      <c r="DA44" s="408"/>
      <c r="DB44" s="408"/>
      <c r="DC44" s="408"/>
      <c r="DD44" s="408"/>
      <c r="DE44" s="408"/>
      <c r="DF44" s="408"/>
      <c r="DG44" s="408"/>
      <c r="DH44" s="408"/>
      <c r="DI44" s="408"/>
      <c r="DJ44" s="408"/>
      <c r="DK44" s="408"/>
      <c r="DL44" s="408"/>
      <c r="DM44" s="408"/>
      <c r="DN44" s="408"/>
      <c r="DO44" s="408"/>
      <c r="DP44" s="408"/>
      <c r="DQ44" s="408"/>
      <c r="DR44" s="408"/>
      <c r="DS44" s="408"/>
      <c r="DT44" s="408"/>
      <c r="DU44" s="408"/>
      <c r="DV44" s="408"/>
      <c r="DW44" s="409"/>
    </row>
    <row r="45" spans="4:127" ht="41.25" customHeight="1">
      <c r="D45" s="392" t="s">
        <v>152</v>
      </c>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94" t="s">
        <v>157</v>
      </c>
      <c r="AY45" s="386"/>
      <c r="AZ45" s="386"/>
      <c r="BA45" s="386"/>
      <c r="BB45" s="386"/>
      <c r="BC45" s="386"/>
      <c r="BD45" s="386"/>
      <c r="BE45" s="386"/>
      <c r="BF45" s="386"/>
      <c r="BG45" s="386"/>
      <c r="BH45" s="387"/>
      <c r="BI45" s="402" t="s">
        <v>156</v>
      </c>
      <c r="BJ45" s="402"/>
      <c r="BK45" s="402"/>
      <c r="BL45" s="402"/>
      <c r="BM45" s="402"/>
      <c r="BN45" s="402"/>
      <c r="BO45" s="411"/>
      <c r="BP45" s="401" t="s">
        <v>105</v>
      </c>
      <c r="BQ45" s="402"/>
      <c r="BR45" s="402"/>
      <c r="BS45" s="402"/>
      <c r="BT45" s="402"/>
      <c r="BU45" s="402"/>
      <c r="BV45" s="402"/>
      <c r="BW45" s="402"/>
      <c r="BX45" s="402"/>
      <c r="BY45" s="402"/>
      <c r="BZ45" s="402"/>
      <c r="CA45" s="402"/>
      <c r="CB45" s="411"/>
      <c r="CC45" s="401" t="s">
        <v>155</v>
      </c>
      <c r="CD45" s="402"/>
      <c r="CE45" s="402"/>
      <c r="CF45" s="402"/>
      <c r="CG45" s="402"/>
      <c r="CH45" s="402"/>
      <c r="CI45" s="402"/>
      <c r="CJ45" s="402"/>
      <c r="CK45" s="402"/>
      <c r="CL45" s="402"/>
      <c r="CM45" s="402"/>
      <c r="CN45" s="402"/>
      <c r="CO45" s="402"/>
      <c r="CP45" s="402"/>
      <c r="CQ45" s="411"/>
      <c r="CR45" s="401" t="s">
        <v>153</v>
      </c>
      <c r="CS45" s="402"/>
      <c r="CT45" s="402"/>
      <c r="CU45" s="402"/>
      <c r="CV45" s="402"/>
      <c r="CW45" s="402"/>
      <c r="CX45" s="402"/>
      <c r="CY45" s="402"/>
      <c r="CZ45" s="402"/>
      <c r="DA45" s="402"/>
      <c r="DB45" s="402"/>
      <c r="DC45" s="411"/>
      <c r="DD45" s="401" t="s">
        <v>154</v>
      </c>
      <c r="DE45" s="402"/>
      <c r="DF45" s="402"/>
      <c r="DG45" s="402"/>
      <c r="DH45" s="402"/>
      <c r="DI45" s="402"/>
      <c r="DJ45" s="402"/>
      <c r="DK45" s="402"/>
      <c r="DL45" s="402"/>
      <c r="DM45" s="402"/>
      <c r="DN45" s="402"/>
      <c r="DO45" s="402"/>
      <c r="DP45" s="402"/>
      <c r="DQ45" s="402"/>
      <c r="DR45" s="402"/>
      <c r="DS45" s="402"/>
      <c r="DT45" s="402"/>
      <c r="DU45" s="402"/>
      <c r="DV45" s="402"/>
      <c r="DW45" s="403"/>
    </row>
    <row r="46" spans="4:127" s="65" customFormat="1" ht="12" customHeight="1">
      <c r="D46" s="388" t="s">
        <v>364</v>
      </c>
      <c r="E46" s="389"/>
      <c r="F46" s="389"/>
      <c r="G46" s="389"/>
      <c r="H46" s="389"/>
      <c r="I46" s="389"/>
      <c r="J46" s="389"/>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17"/>
      <c r="AY46" s="105"/>
      <c r="AZ46" s="105"/>
      <c r="BA46" s="105"/>
      <c r="BB46" s="105"/>
      <c r="BC46" s="105"/>
      <c r="BD46" s="116"/>
      <c r="BE46" s="105">
        <v>0</v>
      </c>
      <c r="BF46" s="105">
        <v>0</v>
      </c>
      <c r="BG46" s="105"/>
      <c r="BH46" s="105"/>
      <c r="BI46" s="117"/>
      <c r="BJ46" s="105"/>
      <c r="BK46" s="105"/>
      <c r="BL46" s="132"/>
      <c r="BM46" s="132"/>
      <c r="BN46" s="105"/>
      <c r="BO46" s="116"/>
      <c r="BP46" s="117"/>
      <c r="BQ46" s="105"/>
      <c r="BR46" s="105"/>
      <c r="BS46" s="105"/>
      <c r="BT46" s="105"/>
      <c r="BU46" s="105"/>
      <c r="BV46" s="105"/>
      <c r="BW46" s="105"/>
      <c r="BX46" s="105"/>
      <c r="BY46" s="105"/>
      <c r="BZ46" s="105"/>
      <c r="CA46" s="105"/>
      <c r="CB46" s="116"/>
      <c r="CC46" s="117"/>
      <c r="CD46" s="105"/>
      <c r="CE46" s="105"/>
      <c r="CF46" s="105"/>
      <c r="CG46" s="105"/>
      <c r="CH46" s="105"/>
      <c r="CI46" s="105"/>
      <c r="CJ46" s="105"/>
      <c r="CK46" s="105"/>
      <c r="CL46" s="105"/>
      <c r="CM46" s="105"/>
      <c r="CN46" s="105"/>
      <c r="CO46" s="105"/>
      <c r="CP46" s="105"/>
      <c r="CQ46" s="118"/>
      <c r="CR46" s="117"/>
      <c r="CS46" s="291"/>
      <c r="CT46" s="291"/>
      <c r="CU46" s="291"/>
      <c r="CV46" s="291"/>
      <c r="CW46" s="291"/>
      <c r="CX46" s="291"/>
      <c r="CY46" s="291"/>
      <c r="CZ46" s="291"/>
      <c r="DA46" s="291"/>
      <c r="DB46" s="291"/>
      <c r="DC46" s="116"/>
      <c r="DD46" s="117"/>
      <c r="DE46" s="105"/>
      <c r="DF46" s="105"/>
      <c r="DG46" s="105"/>
      <c r="DH46" s="105"/>
      <c r="DI46" s="105"/>
      <c r="DJ46" s="105"/>
      <c r="DK46" s="105"/>
      <c r="DL46" s="105"/>
      <c r="DM46" s="105"/>
      <c r="DN46" s="105"/>
      <c r="DO46" s="105"/>
      <c r="DP46" s="105"/>
      <c r="DQ46" s="105"/>
      <c r="DR46" s="105"/>
      <c r="DS46" s="105"/>
      <c r="DT46" s="105"/>
      <c r="DU46" s="105"/>
      <c r="DV46" s="105"/>
      <c r="DW46" s="119"/>
    </row>
    <row r="47" spans="4:127" s="65" customFormat="1" ht="12" customHeight="1">
      <c r="D47" s="390"/>
      <c r="E47" s="391"/>
      <c r="F47" s="391"/>
      <c r="G47" s="391"/>
      <c r="H47" s="391"/>
      <c r="I47" s="391"/>
      <c r="J47" s="391"/>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96"/>
      <c r="AY47" s="72"/>
      <c r="AZ47" s="72"/>
      <c r="BA47" s="72"/>
      <c r="BB47" s="72"/>
      <c r="BC47" s="72"/>
      <c r="BD47" s="89"/>
      <c r="BE47" s="72"/>
      <c r="BF47" s="72"/>
      <c r="BG47" s="72"/>
      <c r="BH47" s="72"/>
      <c r="BI47" s="96"/>
      <c r="BJ47" s="72"/>
      <c r="BK47" s="72"/>
      <c r="BL47" s="133"/>
      <c r="BM47" s="72"/>
      <c r="BN47" s="72"/>
      <c r="BO47" s="89"/>
      <c r="BP47" s="96"/>
      <c r="BQ47" s="72"/>
      <c r="BR47" s="72"/>
      <c r="BS47" s="72"/>
      <c r="BT47" s="72"/>
      <c r="BU47" s="72"/>
      <c r="BV47" s="72"/>
      <c r="BW47" s="72"/>
      <c r="BX47" s="72"/>
      <c r="BY47" s="72"/>
      <c r="BZ47" s="72"/>
      <c r="CA47" s="72"/>
      <c r="CB47" s="89"/>
      <c r="CC47" s="96"/>
      <c r="CD47" s="72"/>
      <c r="CE47" s="72"/>
      <c r="CF47" s="72"/>
      <c r="CG47" s="72"/>
      <c r="CH47" s="72"/>
      <c r="CI47" s="72"/>
      <c r="CJ47" s="72"/>
      <c r="CK47" s="72"/>
      <c r="CL47" s="72"/>
      <c r="CM47" s="72"/>
      <c r="CN47" s="72"/>
      <c r="CO47" s="72"/>
      <c r="CP47" s="72"/>
      <c r="CQ47" s="107"/>
      <c r="CR47" s="96"/>
      <c r="CS47" s="292"/>
      <c r="CT47" s="292"/>
      <c r="CU47" s="292"/>
      <c r="CV47" s="292"/>
      <c r="CW47" s="292"/>
      <c r="CX47" s="292"/>
      <c r="CY47" s="292"/>
      <c r="CZ47" s="292"/>
      <c r="DA47" s="292"/>
      <c r="DB47" s="292"/>
      <c r="DC47" s="89"/>
      <c r="DD47" s="96"/>
      <c r="DE47" s="72"/>
      <c r="DF47" s="72"/>
      <c r="DG47" s="72"/>
      <c r="DH47" s="72"/>
      <c r="DI47" s="72"/>
      <c r="DJ47" s="72"/>
      <c r="DK47" s="72"/>
      <c r="DL47" s="72"/>
      <c r="DM47" s="72"/>
      <c r="DN47" s="72"/>
      <c r="DO47" s="72"/>
      <c r="DP47" s="72"/>
      <c r="DQ47" s="72"/>
      <c r="DR47" s="72"/>
      <c r="DS47" s="72"/>
      <c r="DT47" s="72"/>
      <c r="DU47" s="72"/>
      <c r="DV47" s="72"/>
      <c r="DW47" s="108"/>
    </row>
    <row r="48" spans="4:127" s="65" customFormat="1" ht="12" customHeight="1">
      <c r="D48" s="294"/>
      <c r="E48" s="289"/>
      <c r="F48" s="289"/>
      <c r="G48" s="289"/>
      <c r="H48" s="289"/>
      <c r="I48" s="289"/>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96"/>
      <c r="AY48" s="72"/>
      <c r="AZ48" s="72"/>
      <c r="BA48" s="72"/>
      <c r="BB48" s="72"/>
      <c r="BC48" s="72"/>
      <c r="BD48" s="89"/>
      <c r="BE48" s="72"/>
      <c r="BF48" s="72"/>
      <c r="BG48" s="72"/>
      <c r="BH48" s="72"/>
      <c r="BI48" s="96"/>
      <c r="BJ48" s="72"/>
      <c r="BK48" s="72"/>
      <c r="BL48" s="133"/>
      <c r="BM48" s="72"/>
      <c r="BN48" s="72"/>
      <c r="BO48" s="89"/>
      <c r="BP48" s="96"/>
      <c r="BQ48" s="72"/>
      <c r="BR48" s="72"/>
      <c r="BS48" s="72"/>
      <c r="BT48" s="72"/>
      <c r="BU48" s="72"/>
      <c r="BV48" s="72"/>
      <c r="BW48" s="72"/>
      <c r="BX48" s="72"/>
      <c r="BY48" s="72"/>
      <c r="BZ48" s="72"/>
      <c r="CA48" s="72"/>
      <c r="CB48" s="89"/>
      <c r="CC48" s="96"/>
      <c r="CD48" s="72"/>
      <c r="CE48" s="72"/>
      <c r="CF48" s="72"/>
      <c r="CG48" s="72"/>
      <c r="CH48" s="72"/>
      <c r="CI48" s="72"/>
      <c r="CJ48" s="72"/>
      <c r="CK48" s="72"/>
      <c r="CL48" s="72"/>
      <c r="CM48" s="72"/>
      <c r="CN48" s="72"/>
      <c r="CO48" s="72"/>
      <c r="CP48" s="72"/>
      <c r="CQ48" s="107"/>
      <c r="CR48" s="96"/>
      <c r="CS48" s="293"/>
      <c r="CT48" s="293"/>
      <c r="CU48" s="293"/>
      <c r="CV48" s="293"/>
      <c r="CW48" s="293"/>
      <c r="CX48" s="293"/>
      <c r="CY48" s="293"/>
      <c r="CZ48" s="293"/>
      <c r="DA48" s="293"/>
      <c r="DB48" s="293"/>
      <c r="DC48" s="89"/>
      <c r="DD48" s="96"/>
      <c r="DE48" s="72"/>
      <c r="DF48" s="72"/>
      <c r="DG48" s="72"/>
      <c r="DH48" s="72"/>
      <c r="DI48" s="72"/>
      <c r="DJ48" s="72"/>
      <c r="DK48" s="72"/>
      <c r="DL48" s="72"/>
      <c r="DM48" s="72"/>
      <c r="DN48" s="72"/>
      <c r="DO48" s="72"/>
      <c r="DP48" s="72"/>
      <c r="DQ48" s="72"/>
      <c r="DR48" s="72"/>
      <c r="DS48" s="72"/>
      <c r="DT48" s="72"/>
      <c r="DU48" s="72"/>
      <c r="DV48" s="72"/>
      <c r="DW48" s="108"/>
    </row>
    <row r="49" spans="4:127" s="65" customFormat="1" ht="12" customHeight="1">
      <c r="D49" s="295"/>
      <c r="E49" s="290"/>
      <c r="F49" s="290"/>
      <c r="G49" s="290"/>
      <c r="H49" s="290"/>
      <c r="I49" s="290"/>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381">
        <v>1</v>
      </c>
      <c r="AY49" s="382"/>
      <c r="AZ49" s="382"/>
      <c r="BA49" s="382"/>
      <c r="BB49" s="382"/>
      <c r="BC49" s="382"/>
      <c r="BD49" s="383"/>
      <c r="BE49" s="384" t="str">
        <f>+IF(EE49="","",IF(EE49-INT(EE49),EE49-INT(EE49),""))</f>
        <v/>
      </c>
      <c r="BF49" s="384"/>
      <c r="BG49" s="384"/>
      <c r="BH49" s="385"/>
      <c r="BI49" s="104"/>
      <c r="BJ49" s="91"/>
      <c r="BK49" s="91"/>
      <c r="BL49" s="135" t="s">
        <v>208</v>
      </c>
      <c r="BM49" s="91"/>
      <c r="BN49" s="91"/>
      <c r="BO49" s="92"/>
      <c r="BP49" s="104"/>
      <c r="BQ49" s="382"/>
      <c r="BR49" s="382"/>
      <c r="BS49" s="382"/>
      <c r="BT49" s="382"/>
      <c r="BU49" s="382"/>
      <c r="BV49" s="382"/>
      <c r="BW49" s="382"/>
      <c r="BX49" s="382"/>
      <c r="BY49" s="382"/>
      <c r="BZ49" s="382"/>
      <c r="CA49" s="382"/>
      <c r="CB49" s="92"/>
      <c r="CC49" s="104"/>
      <c r="CD49" s="382" t="str">
        <f>IF(EA41="","",EA41)</f>
        <v/>
      </c>
      <c r="CE49" s="382"/>
      <c r="CF49" s="382"/>
      <c r="CG49" s="382"/>
      <c r="CH49" s="382"/>
      <c r="CI49" s="382"/>
      <c r="CJ49" s="382"/>
      <c r="CK49" s="382"/>
      <c r="CL49" s="382"/>
      <c r="CM49" s="382"/>
      <c r="CN49" s="382"/>
      <c r="CO49" s="382"/>
      <c r="CP49" s="382"/>
      <c r="CQ49" s="136"/>
      <c r="CR49" s="104"/>
      <c r="CS49" s="91"/>
      <c r="CT49" s="91"/>
      <c r="CU49" s="91"/>
      <c r="CV49" s="91"/>
      <c r="CW49" s="91"/>
      <c r="CX49" s="91"/>
      <c r="CY49" s="135"/>
      <c r="CZ49" s="91"/>
      <c r="DA49" s="91"/>
      <c r="DB49" s="91"/>
      <c r="DC49" s="92"/>
      <c r="DD49" s="104"/>
      <c r="DE49" s="91"/>
      <c r="DF49" s="91"/>
      <c r="DG49" s="91"/>
      <c r="DH49" s="91"/>
      <c r="DI49" s="91"/>
      <c r="DJ49" s="91"/>
      <c r="DK49" s="91"/>
      <c r="DL49" s="135"/>
      <c r="DM49" s="91"/>
      <c r="DN49" s="91"/>
      <c r="DO49" s="91"/>
      <c r="DP49" s="91"/>
      <c r="DQ49" s="91"/>
      <c r="DR49" s="91"/>
      <c r="DS49" s="91"/>
      <c r="DT49" s="91"/>
      <c r="DU49" s="91"/>
      <c r="DV49" s="91"/>
      <c r="DW49" s="137"/>
    </row>
    <row r="50" spans="4:127" s="65" customFormat="1" ht="12" customHeight="1">
      <c r="D50" s="370" t="str">
        <f>IF(AND(EA50=0,$EC50="直接工事費"),"本工事費",IF(AND(EA50=0,$EC50="工事合計"),"費目合計",IF(EA50=0,IF($EC50="共通仮設費","直接工事費",IF(EB50="","",$EC50)),"")))</f>
        <v/>
      </c>
      <c r="E50" s="372" t="str">
        <f>IF($EA50=1,IF($EB50="","",IF(AND($EA50=1,$EK50&lt;=1,$EC50="工事合計"),"本工事費",IF(AND($EA50=1,$EK50&gt;1,$EC50="工事合計"),"附帯工事費",$EC50))),"")</f>
        <v/>
      </c>
      <c r="F50" s="372" t="str">
        <f>IF($EA50=2,IF($EB50="","",$EC50),"")</f>
        <v/>
      </c>
      <c r="G50" s="372" t="str">
        <f>IF($EA50=3,IF($EB50="","",$EC50),"")</f>
        <v/>
      </c>
      <c r="H50" s="372" t="str">
        <f>IF($EA50=4,IF($EB50="","",$EC50),"")</f>
        <v/>
      </c>
      <c r="I50" s="372" t="str">
        <f>IF($EA50=5,IF($EB50="","",$EC50),"")</f>
        <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96"/>
      <c r="AY50" s="72"/>
      <c r="AZ50" s="72"/>
      <c r="BA50" s="72"/>
      <c r="BB50" s="72"/>
      <c r="BC50" s="72"/>
      <c r="BD50" s="89"/>
      <c r="BE50" s="72">
        <v>0</v>
      </c>
      <c r="BF50" s="72">
        <v>0</v>
      </c>
      <c r="BG50" s="72"/>
      <c r="BH50" s="72"/>
      <c r="BI50" s="96"/>
      <c r="BJ50" s="72"/>
      <c r="BK50" s="72"/>
      <c r="BL50" s="133"/>
      <c r="BM50" s="133"/>
      <c r="BN50" s="72"/>
      <c r="BO50" s="89"/>
      <c r="BP50" s="96"/>
      <c r="BQ50" s="72"/>
      <c r="BR50" s="72"/>
      <c r="BS50" s="72"/>
      <c r="BT50" s="72"/>
      <c r="BU50" s="72"/>
      <c r="BV50" s="72"/>
      <c r="BW50" s="72"/>
      <c r="BX50" s="72"/>
      <c r="BY50" s="72"/>
      <c r="BZ50" s="72"/>
      <c r="CA50" s="72"/>
      <c r="CB50" s="89"/>
      <c r="CC50" s="96"/>
      <c r="CD50" s="72"/>
      <c r="CE50" s="72"/>
      <c r="CF50" s="72"/>
      <c r="CG50" s="72"/>
      <c r="CH50" s="72"/>
      <c r="CI50" s="72"/>
      <c r="CJ50" s="72"/>
      <c r="CK50" s="72"/>
      <c r="CL50" s="72"/>
      <c r="CM50" s="72"/>
      <c r="CN50" s="72"/>
      <c r="CO50" s="72"/>
      <c r="CP50" s="72"/>
      <c r="CQ50" s="107"/>
      <c r="CR50" s="96"/>
      <c r="CS50" s="404" t="str">
        <f>IF(AND(EA50&gt;=1,EB50&lt;2),"レベル"&amp;EA50,"")</f>
        <v/>
      </c>
      <c r="CT50" s="404"/>
      <c r="CU50" s="404"/>
      <c r="CV50" s="404"/>
      <c r="CW50" s="404"/>
      <c r="CX50" s="404"/>
      <c r="CY50" s="404"/>
      <c r="CZ50" s="404"/>
      <c r="DA50" s="404"/>
      <c r="DB50" s="404"/>
      <c r="DC50" s="89"/>
      <c r="DD50" s="96"/>
      <c r="DE50" s="72"/>
      <c r="DF50" s="72"/>
      <c r="DG50" s="72"/>
      <c r="DH50" s="72"/>
      <c r="DI50" s="72"/>
      <c r="DJ50" s="72"/>
      <c r="DK50" s="72"/>
      <c r="DL50" s="72"/>
      <c r="DM50" s="72"/>
      <c r="DN50" s="72"/>
      <c r="DO50" s="72"/>
      <c r="DP50" s="72"/>
      <c r="DQ50" s="72"/>
      <c r="DR50" s="72"/>
      <c r="DS50" s="72"/>
      <c r="DT50" s="72"/>
      <c r="DU50" s="72"/>
      <c r="DV50" s="72"/>
      <c r="DW50" s="108"/>
    </row>
    <row r="51" spans="4:127" s="65" customFormat="1" ht="12" customHeight="1">
      <c r="D51" s="371"/>
      <c r="E51" s="373"/>
      <c r="F51" s="373"/>
      <c r="G51" s="373"/>
      <c r="H51" s="373"/>
      <c r="I51" s="373"/>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72"/>
      <c r="AX51" s="96"/>
      <c r="AY51" s="72"/>
      <c r="AZ51" s="72"/>
      <c r="BA51" s="72"/>
      <c r="BB51" s="72"/>
      <c r="BC51" s="72"/>
      <c r="BD51" s="89"/>
      <c r="BE51" s="72"/>
      <c r="BF51" s="72"/>
      <c r="BG51" s="72"/>
      <c r="BH51" s="72"/>
      <c r="BI51" s="96"/>
      <c r="BJ51" s="72"/>
      <c r="BK51" s="72"/>
      <c r="BL51" s="133"/>
      <c r="BM51" s="72"/>
      <c r="BN51" s="72"/>
      <c r="BO51" s="89"/>
      <c r="BP51" s="96"/>
      <c r="BQ51" s="72"/>
      <c r="BR51" s="72"/>
      <c r="BS51" s="72"/>
      <c r="BT51" s="72"/>
      <c r="BU51" s="72"/>
      <c r="BV51" s="72"/>
      <c r="BW51" s="72"/>
      <c r="BX51" s="72"/>
      <c r="BY51" s="72"/>
      <c r="BZ51" s="72"/>
      <c r="CA51" s="72"/>
      <c r="CB51" s="89"/>
      <c r="CC51" s="96"/>
      <c r="CD51" s="72"/>
      <c r="CE51" s="72"/>
      <c r="CF51" s="72"/>
      <c r="CG51" s="72"/>
      <c r="CH51" s="72"/>
      <c r="CI51" s="72"/>
      <c r="CJ51" s="72"/>
      <c r="CK51" s="72"/>
      <c r="CL51" s="72"/>
      <c r="CM51" s="72"/>
      <c r="CN51" s="72"/>
      <c r="CO51" s="72"/>
      <c r="CP51" s="72"/>
      <c r="CQ51" s="107"/>
      <c r="CR51" s="96"/>
      <c r="CS51" s="379" t="str">
        <f>IF(AND(EA50&gt;=1,LEFT(EJ51,1)&lt;&gt;"D",LEFT(EJ51,1)&lt;&gt;"H",EJ51&lt;&gt;""),EJ51,"")</f>
        <v/>
      </c>
      <c r="CT51" s="379"/>
      <c r="CU51" s="379"/>
      <c r="CV51" s="379"/>
      <c r="CW51" s="379"/>
      <c r="CX51" s="379"/>
      <c r="CY51" s="379"/>
      <c r="CZ51" s="379"/>
      <c r="DA51" s="379"/>
      <c r="DB51" s="379"/>
      <c r="DC51" s="89"/>
      <c r="DD51" s="96"/>
      <c r="DE51" s="72"/>
      <c r="DF51" s="72"/>
      <c r="DG51" s="72"/>
      <c r="DH51" s="72"/>
      <c r="DI51" s="72"/>
      <c r="DJ51" s="72"/>
      <c r="DK51" s="72"/>
      <c r="DL51" s="72"/>
      <c r="DM51" s="72"/>
      <c r="DN51" s="72"/>
      <c r="DO51" s="72"/>
      <c r="DP51" s="72"/>
      <c r="DQ51" s="72"/>
      <c r="DR51" s="72"/>
      <c r="DS51" s="72"/>
      <c r="DT51" s="72"/>
      <c r="DU51" s="72"/>
      <c r="DV51" s="72"/>
      <c r="DW51" s="108"/>
    </row>
    <row r="52" spans="4:127" s="65" customFormat="1" ht="12" customHeight="1">
      <c r="D52" s="374" t="str">
        <f>IF(AND($EA50=0,$EB50&lt;&gt;2,$ED50&lt;&gt;""),$ED50,"")</f>
        <v/>
      </c>
      <c r="E52" s="373" t="str">
        <f>IF(AND($EA50=1,$EB50&lt;&gt;2,$ED50&lt;&gt;""),$ED50,"")</f>
        <v/>
      </c>
      <c r="F52" s="373" t="str">
        <f>IF(AND($EA50=2,$EB50&lt;&gt;2,$ED50&lt;&gt;""),$ED50,"")</f>
        <v/>
      </c>
      <c r="G52" s="373" t="str">
        <f>IF(AND($EA50=3,$EB50&lt;&gt;2,$ED50&lt;&gt;""),$ED50,"")</f>
        <v/>
      </c>
      <c r="H52" s="373" t="str">
        <f>IF(AND($EA50=4,$EB50&lt;&gt;2,$ED50&lt;&gt;""),$ED50,"")</f>
        <v/>
      </c>
      <c r="I52" s="373" t="str">
        <f>IF(AND($EA50=5,$EB50&lt;&gt;2,$ED50&lt;&gt;""),$ED50,"")</f>
        <v/>
      </c>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96"/>
      <c r="AY52" s="72"/>
      <c r="AZ52" s="72"/>
      <c r="BA52" s="72"/>
      <c r="BB52" s="72"/>
      <c r="BC52" s="72"/>
      <c r="BD52" s="89"/>
      <c r="BE52" s="72"/>
      <c r="BF52" s="72"/>
      <c r="BG52" s="72"/>
      <c r="BH52" s="72"/>
      <c r="BI52" s="96"/>
      <c r="BJ52" s="72"/>
      <c r="BK52" s="72"/>
      <c r="BL52" s="133"/>
      <c r="BM52" s="72"/>
      <c r="BN52" s="72"/>
      <c r="BO52" s="89"/>
      <c r="BP52" s="96"/>
      <c r="BQ52" s="72"/>
      <c r="BR52" s="72"/>
      <c r="BS52" s="72"/>
      <c r="BT52" s="72"/>
      <c r="BU52" s="72"/>
      <c r="BV52" s="72"/>
      <c r="BW52" s="72"/>
      <c r="BX52" s="72"/>
      <c r="BY52" s="72"/>
      <c r="BZ52" s="72"/>
      <c r="CA52" s="72"/>
      <c r="CB52" s="89"/>
      <c r="CC52" s="96"/>
      <c r="CD52" s="72"/>
      <c r="CE52" s="72"/>
      <c r="CF52" s="72"/>
      <c r="CG52" s="72"/>
      <c r="CH52" s="72"/>
      <c r="CI52" s="72"/>
      <c r="CJ52" s="72"/>
      <c r="CK52" s="72"/>
      <c r="CL52" s="72"/>
      <c r="CM52" s="72"/>
      <c r="CN52" s="72"/>
      <c r="CO52" s="72"/>
      <c r="CP52" s="72"/>
      <c r="CQ52" s="107"/>
      <c r="CR52" s="96"/>
      <c r="CS52" s="393" t="str">
        <f>IF(AND(EA50&gt;=1,LEFT(EJ52,3)="単価表"),EJ52,"")</f>
        <v/>
      </c>
      <c r="CT52" s="393"/>
      <c r="CU52" s="393"/>
      <c r="CV52" s="393"/>
      <c r="CW52" s="393"/>
      <c r="CX52" s="393"/>
      <c r="CY52" s="393"/>
      <c r="CZ52" s="393"/>
      <c r="DA52" s="393"/>
      <c r="DB52" s="393"/>
      <c r="DC52" s="89"/>
      <c r="DD52" s="96"/>
      <c r="DE52" s="72"/>
      <c r="DF52" s="72"/>
      <c r="DG52" s="72"/>
      <c r="DH52" s="72"/>
      <c r="DI52" s="72"/>
      <c r="DJ52" s="72"/>
      <c r="DK52" s="72"/>
      <c r="DL52" s="72"/>
      <c r="DM52" s="72"/>
      <c r="DN52" s="72"/>
      <c r="DO52" s="72"/>
      <c r="DP52" s="72"/>
      <c r="DQ52" s="72"/>
      <c r="DR52" s="72"/>
      <c r="DS52" s="72"/>
      <c r="DT52" s="72"/>
      <c r="DU52" s="72"/>
      <c r="DV52" s="72"/>
      <c r="DW52" s="108"/>
    </row>
    <row r="53" spans="4:127" s="65" customFormat="1" ht="12" customHeight="1">
      <c r="D53" s="377"/>
      <c r="E53" s="378"/>
      <c r="F53" s="378"/>
      <c r="G53" s="378"/>
      <c r="H53" s="378"/>
      <c r="I53" s="378"/>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381" t="str">
        <f>+IF(EE53="","",IF(INT(EE53),INT(EE53),"0"))</f>
        <v/>
      </c>
      <c r="AY53" s="382"/>
      <c r="AZ53" s="382"/>
      <c r="BA53" s="382"/>
      <c r="BB53" s="382"/>
      <c r="BC53" s="382"/>
      <c r="BD53" s="383"/>
      <c r="BE53" s="384" t="str">
        <f>+IF(EE53="","",IF(EE53-INT(EE53),EE53-INT(EE53),""))</f>
        <v/>
      </c>
      <c r="BF53" s="384"/>
      <c r="BG53" s="384"/>
      <c r="BH53" s="385"/>
      <c r="BI53" s="104"/>
      <c r="BJ53" s="91"/>
      <c r="BK53" s="91"/>
      <c r="BL53" s="135"/>
      <c r="BM53" s="91"/>
      <c r="BN53" s="91"/>
      <c r="BO53" s="92"/>
      <c r="BP53" s="104"/>
      <c r="BQ53" s="382"/>
      <c r="BR53" s="382"/>
      <c r="BS53" s="382"/>
      <c r="BT53" s="382"/>
      <c r="BU53" s="382"/>
      <c r="BV53" s="382"/>
      <c r="BW53" s="382"/>
      <c r="BX53" s="382"/>
      <c r="BY53" s="382"/>
      <c r="BZ53" s="382"/>
      <c r="CA53" s="382"/>
      <c r="CB53" s="92"/>
      <c r="CC53" s="104"/>
      <c r="CD53" s="382" t="str">
        <f>IF(AND(EA50=0,$EC50="共通仮設費"),$EA43,IF(EG53="","",IF(AND(EA50=0,EB50=0),$EB43,$EG53)))</f>
        <v/>
      </c>
      <c r="CE53" s="382"/>
      <c r="CF53" s="382"/>
      <c r="CG53" s="382"/>
      <c r="CH53" s="382"/>
      <c r="CI53" s="382"/>
      <c r="CJ53" s="382"/>
      <c r="CK53" s="382"/>
      <c r="CL53" s="382"/>
      <c r="CM53" s="382"/>
      <c r="CN53" s="382"/>
      <c r="CO53" s="382"/>
      <c r="CP53" s="382"/>
      <c r="CQ53" s="136"/>
      <c r="CR53" s="104"/>
      <c r="CS53" s="91"/>
      <c r="CT53" s="91"/>
      <c r="CU53" s="91"/>
      <c r="CV53" s="91"/>
      <c r="CW53" s="91"/>
      <c r="CX53" s="91"/>
      <c r="CY53" s="135"/>
      <c r="CZ53" s="91"/>
      <c r="DA53" s="91"/>
      <c r="DB53" s="91"/>
      <c r="DC53" s="92"/>
      <c r="DD53" s="104"/>
      <c r="DE53" s="91"/>
      <c r="DF53" s="91"/>
      <c r="DG53" s="91"/>
      <c r="DH53" s="91"/>
      <c r="DI53" s="91"/>
      <c r="DJ53" s="91"/>
      <c r="DK53" s="91"/>
      <c r="DL53" s="135"/>
      <c r="DM53" s="91"/>
      <c r="DN53" s="91"/>
      <c r="DO53" s="91"/>
      <c r="DP53" s="91"/>
      <c r="DQ53" s="91"/>
      <c r="DR53" s="91"/>
      <c r="DS53" s="91"/>
      <c r="DT53" s="91"/>
      <c r="DU53" s="91"/>
      <c r="DV53" s="91"/>
      <c r="DW53" s="137"/>
    </row>
    <row r="54" spans="4:127" s="65" customFormat="1" ht="12" customHeight="1">
      <c r="D54" s="370" t="str">
        <f>IF(AND(EA54=0,$EC54="直接工事費"),"本工事費",IF(AND(EA54=0,$EC54="工事合計"),"費目合計",IF(EA54=0,IF($EC54="共通仮設費","直接工事費",IF(EB54="","",$EC54)),"")))</f>
        <v/>
      </c>
      <c r="E54" s="372" t="str">
        <f>IF($EA54=1,IF($EB54="","",IF(AND($EA54=1,$EK54&lt;=1,$EC54="工事合計"),"本工事費",IF(AND($EA54=1,$EK54&gt;1,$EC54="工事合計"),"附帯工事費",$EC54))),"")</f>
        <v/>
      </c>
      <c r="F54" s="372" t="str">
        <f>IF($EA54=2,IF($EB54="","",$EC54),"")</f>
        <v/>
      </c>
      <c r="G54" s="372" t="str">
        <f>IF($EA54=3,IF($EB54="","",$EC54),"")</f>
        <v/>
      </c>
      <c r="H54" s="372" t="str">
        <f>IF($EA54=4,IF($EB54="","",$EC54),"")</f>
        <v/>
      </c>
      <c r="I54" s="372" t="str">
        <f>IF($EA54=5,IF($EB54="","",$EC54),"")</f>
        <v/>
      </c>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96"/>
      <c r="AY54" s="72"/>
      <c r="AZ54" s="72"/>
      <c r="BA54" s="72"/>
      <c r="BB54" s="72"/>
      <c r="BC54" s="72"/>
      <c r="BD54" s="89"/>
      <c r="BE54" s="72">
        <v>0</v>
      </c>
      <c r="BF54" s="72">
        <v>0</v>
      </c>
      <c r="BG54" s="72"/>
      <c r="BH54" s="72"/>
      <c r="BI54" s="96"/>
      <c r="BJ54" s="72"/>
      <c r="BK54" s="72"/>
      <c r="BL54" s="133"/>
      <c r="BM54" s="133"/>
      <c r="BN54" s="72"/>
      <c r="BO54" s="89"/>
      <c r="BP54" s="96"/>
      <c r="BQ54" s="72"/>
      <c r="BR54" s="72"/>
      <c r="BS54" s="72"/>
      <c r="BT54" s="72"/>
      <c r="BU54" s="72"/>
      <c r="BV54" s="72"/>
      <c r="BW54" s="72"/>
      <c r="BX54" s="72"/>
      <c r="BY54" s="72"/>
      <c r="BZ54" s="72"/>
      <c r="CA54" s="72"/>
      <c r="CB54" s="89"/>
      <c r="CC54" s="96"/>
      <c r="CD54" s="72"/>
      <c r="CE54" s="72"/>
      <c r="CF54" s="72"/>
      <c r="CG54" s="72"/>
      <c r="CH54" s="72"/>
      <c r="CI54" s="72"/>
      <c r="CJ54" s="72"/>
      <c r="CK54" s="72"/>
      <c r="CL54" s="72"/>
      <c r="CM54" s="72"/>
      <c r="CN54" s="72"/>
      <c r="CO54" s="72"/>
      <c r="CP54" s="72"/>
      <c r="CQ54" s="107"/>
      <c r="CR54" s="96"/>
      <c r="CS54" s="380" t="str">
        <f>IF(AND(EA54&gt;=1,EB54&lt;2),"レベル"&amp;EA54,"")</f>
        <v/>
      </c>
      <c r="CT54" s="380"/>
      <c r="CU54" s="380"/>
      <c r="CV54" s="380"/>
      <c r="CW54" s="380"/>
      <c r="CX54" s="380"/>
      <c r="CY54" s="380"/>
      <c r="CZ54" s="380"/>
      <c r="DA54" s="380"/>
      <c r="DB54" s="380"/>
      <c r="DC54" s="89"/>
      <c r="DD54" s="96"/>
      <c r="DE54" s="72"/>
      <c r="DF54" s="72"/>
      <c r="DG54" s="72"/>
      <c r="DH54" s="72"/>
      <c r="DI54" s="72"/>
      <c r="DJ54" s="72"/>
      <c r="DK54" s="72"/>
      <c r="DL54" s="72"/>
      <c r="DM54" s="72"/>
      <c r="DN54" s="72"/>
      <c r="DO54" s="72"/>
      <c r="DP54" s="72"/>
      <c r="DQ54" s="72"/>
      <c r="DR54" s="72"/>
      <c r="DS54" s="72"/>
      <c r="DT54" s="72"/>
      <c r="DU54" s="72"/>
      <c r="DV54" s="72"/>
      <c r="DW54" s="108"/>
    </row>
    <row r="55" spans="4:127" s="65" customFormat="1" ht="12" customHeight="1">
      <c r="D55" s="371"/>
      <c r="E55" s="373"/>
      <c r="F55" s="373"/>
      <c r="G55" s="373"/>
      <c r="H55" s="373"/>
      <c r="I55" s="373"/>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96"/>
      <c r="AY55" s="72"/>
      <c r="AZ55" s="72"/>
      <c r="BA55" s="72"/>
      <c r="BB55" s="72"/>
      <c r="BC55" s="72"/>
      <c r="BD55" s="89"/>
      <c r="BE55" s="72"/>
      <c r="BF55" s="72"/>
      <c r="BG55" s="72"/>
      <c r="BH55" s="72"/>
      <c r="BI55" s="96"/>
      <c r="BJ55" s="72"/>
      <c r="BK55" s="72"/>
      <c r="BL55" s="133"/>
      <c r="BM55" s="72"/>
      <c r="BN55" s="72"/>
      <c r="BO55" s="89"/>
      <c r="BP55" s="96"/>
      <c r="BQ55" s="72"/>
      <c r="BR55" s="72"/>
      <c r="BS55" s="72"/>
      <c r="BT55" s="72"/>
      <c r="BU55" s="72"/>
      <c r="BV55" s="72"/>
      <c r="BW55" s="72"/>
      <c r="BX55" s="72"/>
      <c r="BY55" s="72"/>
      <c r="BZ55" s="72"/>
      <c r="CA55" s="72"/>
      <c r="CB55" s="89"/>
      <c r="CC55" s="96"/>
      <c r="CD55" s="72"/>
      <c r="CE55" s="72"/>
      <c r="CF55" s="72"/>
      <c r="CG55" s="72"/>
      <c r="CH55" s="72"/>
      <c r="CI55" s="72"/>
      <c r="CJ55" s="72"/>
      <c r="CK55" s="72"/>
      <c r="CL55" s="72"/>
      <c r="CM55" s="72"/>
      <c r="CN55" s="72"/>
      <c r="CO55" s="72"/>
      <c r="CP55" s="72"/>
      <c r="CQ55" s="107"/>
      <c r="CR55" s="96"/>
      <c r="CS55" s="379" t="str">
        <f>IF(AND(EA54&gt;=1,LEFT(EJ55,1)&lt;&gt;"D",LEFT(EJ55,1)&lt;&gt;"H",EJ55&lt;&gt;""),EJ55,"")</f>
        <v/>
      </c>
      <c r="CT55" s="379"/>
      <c r="CU55" s="379"/>
      <c r="CV55" s="379"/>
      <c r="CW55" s="379"/>
      <c r="CX55" s="379"/>
      <c r="CY55" s="379"/>
      <c r="CZ55" s="379"/>
      <c r="DA55" s="379"/>
      <c r="DB55" s="379"/>
      <c r="DC55" s="89"/>
      <c r="DD55" s="96"/>
      <c r="DE55" s="72"/>
      <c r="DF55" s="72"/>
      <c r="DG55" s="72"/>
      <c r="DH55" s="72"/>
      <c r="DI55" s="72"/>
      <c r="DJ55" s="72"/>
      <c r="DK55" s="72"/>
      <c r="DL55" s="72"/>
      <c r="DM55" s="72"/>
      <c r="DN55" s="72"/>
      <c r="DO55" s="72"/>
      <c r="DP55" s="72"/>
      <c r="DQ55" s="72"/>
      <c r="DR55" s="72"/>
      <c r="DS55" s="72"/>
      <c r="DT55" s="72"/>
      <c r="DU55" s="72"/>
      <c r="DV55" s="72"/>
      <c r="DW55" s="108"/>
    </row>
    <row r="56" spans="4:127" s="65" customFormat="1" ht="12" customHeight="1">
      <c r="D56" s="374" t="str">
        <f>IF(AND($EA54=0,$EB54&lt;&gt;2,$ED54&lt;&gt;""),$ED54,"")</f>
        <v/>
      </c>
      <c r="E56" s="373" t="str">
        <f>IF(AND($EA54=1,$EB54&lt;&gt;2,$ED54&lt;&gt;""),$ED54,"")</f>
        <v/>
      </c>
      <c r="F56" s="373" t="str">
        <f>IF(AND($EA54=2,$EB54&lt;&gt;2,$ED54&lt;&gt;""),$ED54,"")</f>
        <v/>
      </c>
      <c r="G56" s="373" t="str">
        <f>IF(AND($EA54=3,$EB54&lt;&gt;2,$ED54&lt;&gt;""),$ED54,"")</f>
        <v/>
      </c>
      <c r="H56" s="373" t="str">
        <f>IF(AND($EA54=4,$EB54&lt;&gt;2,$ED54&lt;&gt;""),$ED54,"")</f>
        <v/>
      </c>
      <c r="I56" s="373" t="str">
        <f>IF(AND($EA54=5,$EB54&lt;&gt;2,$ED54&lt;&gt;""),$ED54,"")</f>
        <v/>
      </c>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96"/>
      <c r="AY56" s="72"/>
      <c r="AZ56" s="72"/>
      <c r="BA56" s="72"/>
      <c r="BB56" s="72"/>
      <c r="BC56" s="72"/>
      <c r="BD56" s="89"/>
      <c r="BE56" s="72"/>
      <c r="BF56" s="72"/>
      <c r="BG56" s="72"/>
      <c r="BH56" s="72"/>
      <c r="BI56" s="96"/>
      <c r="BJ56" s="72"/>
      <c r="BK56" s="72"/>
      <c r="BL56" s="133"/>
      <c r="BM56" s="72"/>
      <c r="BN56" s="72"/>
      <c r="BO56" s="89"/>
      <c r="BP56" s="96"/>
      <c r="BQ56" s="72"/>
      <c r="BR56" s="72"/>
      <c r="BS56" s="72"/>
      <c r="BT56" s="72"/>
      <c r="BU56" s="72"/>
      <c r="BV56" s="72"/>
      <c r="BW56" s="72"/>
      <c r="BX56" s="72"/>
      <c r="BY56" s="72"/>
      <c r="BZ56" s="72"/>
      <c r="CA56" s="72"/>
      <c r="CB56" s="89"/>
      <c r="CC56" s="96"/>
      <c r="CD56" s="72"/>
      <c r="CE56" s="72"/>
      <c r="CF56" s="72"/>
      <c r="CG56" s="72"/>
      <c r="CH56" s="72"/>
      <c r="CI56" s="72"/>
      <c r="CJ56" s="72"/>
      <c r="CK56" s="72"/>
      <c r="CL56" s="72"/>
      <c r="CM56" s="72"/>
      <c r="CN56" s="72"/>
      <c r="CO56" s="72"/>
      <c r="CP56" s="72"/>
      <c r="CQ56" s="107"/>
      <c r="CR56" s="96"/>
      <c r="CS56" s="393" t="str">
        <f>IF(AND(EA54&gt;=1,LEFT(EJ56,3)="単価表"),EJ56,"")</f>
        <v/>
      </c>
      <c r="CT56" s="393"/>
      <c r="CU56" s="393"/>
      <c r="CV56" s="393"/>
      <c r="CW56" s="393"/>
      <c r="CX56" s="393"/>
      <c r="CY56" s="393"/>
      <c r="CZ56" s="393"/>
      <c r="DA56" s="393"/>
      <c r="DB56" s="393"/>
      <c r="DC56" s="89"/>
      <c r="DD56" s="96"/>
      <c r="DE56" s="72"/>
      <c r="DF56" s="72"/>
      <c r="DG56" s="72"/>
      <c r="DH56" s="72"/>
      <c r="DI56" s="72"/>
      <c r="DJ56" s="72"/>
      <c r="DK56" s="72"/>
      <c r="DL56" s="72"/>
      <c r="DM56" s="72"/>
      <c r="DN56" s="72"/>
      <c r="DO56" s="72"/>
      <c r="DP56" s="72"/>
      <c r="DQ56" s="72"/>
      <c r="DR56" s="72"/>
      <c r="DS56" s="72"/>
      <c r="DT56" s="72"/>
      <c r="DU56" s="72"/>
      <c r="DV56" s="72"/>
      <c r="DW56" s="108"/>
    </row>
    <row r="57" spans="4:127" s="65" customFormat="1" ht="12" customHeight="1">
      <c r="D57" s="377"/>
      <c r="E57" s="378"/>
      <c r="F57" s="378"/>
      <c r="G57" s="378"/>
      <c r="H57" s="378"/>
      <c r="I57" s="378"/>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381" t="str">
        <f>+IF(EE57="","",IF(INT(EE57),INT(EE57),"0"))</f>
        <v/>
      </c>
      <c r="AY57" s="382"/>
      <c r="AZ57" s="382"/>
      <c r="BA57" s="382"/>
      <c r="BB57" s="382"/>
      <c r="BC57" s="382"/>
      <c r="BD57" s="383"/>
      <c r="BE57" s="384" t="str">
        <f>+IF(EE57="","",IF(EE57-INT(EE57),EE57-INT(EE57),""))</f>
        <v/>
      </c>
      <c r="BF57" s="384"/>
      <c r="BG57" s="384"/>
      <c r="BH57" s="385"/>
      <c r="BI57" s="104"/>
      <c r="BJ57" s="91"/>
      <c r="BK57" s="91"/>
      <c r="BL57" s="135"/>
      <c r="BM57" s="91"/>
      <c r="BN57" s="91"/>
      <c r="BO57" s="92"/>
      <c r="BP57" s="104"/>
      <c r="BQ57" s="382"/>
      <c r="BR57" s="382"/>
      <c r="BS57" s="382"/>
      <c r="BT57" s="382"/>
      <c r="BU57" s="382"/>
      <c r="BV57" s="382"/>
      <c r="BW57" s="382"/>
      <c r="BX57" s="382"/>
      <c r="BY57" s="382"/>
      <c r="BZ57" s="382"/>
      <c r="CA57" s="382"/>
      <c r="CB57" s="92"/>
      <c r="CC57" s="104"/>
      <c r="CD57" s="382" t="str">
        <f>IF(AND(EA54=0,$EC54="共通仮設費"),$EA43,IF(EG57="","",IF(AND(EA54=0,EB54=0),$EB43,$EG57)))</f>
        <v/>
      </c>
      <c r="CE57" s="382"/>
      <c r="CF57" s="382"/>
      <c r="CG57" s="382"/>
      <c r="CH57" s="382"/>
      <c r="CI57" s="382"/>
      <c r="CJ57" s="382"/>
      <c r="CK57" s="382"/>
      <c r="CL57" s="382"/>
      <c r="CM57" s="382"/>
      <c r="CN57" s="382"/>
      <c r="CO57" s="382"/>
      <c r="CP57" s="382"/>
      <c r="CQ57" s="136"/>
      <c r="CR57" s="104"/>
      <c r="CS57" s="91"/>
      <c r="CT57" s="91"/>
      <c r="CU57" s="91"/>
      <c r="CV57" s="91"/>
      <c r="CW57" s="91"/>
      <c r="CX57" s="91"/>
      <c r="CY57" s="135"/>
      <c r="CZ57" s="91"/>
      <c r="DA57" s="91"/>
      <c r="DB57" s="91"/>
      <c r="DC57" s="92"/>
      <c r="DD57" s="104"/>
      <c r="DE57" s="91"/>
      <c r="DF57" s="91"/>
      <c r="DG57" s="91"/>
      <c r="DH57" s="91"/>
      <c r="DI57" s="91"/>
      <c r="DJ57" s="91"/>
      <c r="DK57" s="91"/>
      <c r="DL57" s="135"/>
      <c r="DM57" s="91"/>
      <c r="DN57" s="91"/>
      <c r="DO57" s="91"/>
      <c r="DP57" s="91"/>
      <c r="DQ57" s="91"/>
      <c r="DR57" s="91"/>
      <c r="DS57" s="91"/>
      <c r="DT57" s="91"/>
      <c r="DU57" s="91"/>
      <c r="DV57" s="91"/>
      <c r="DW57" s="137"/>
    </row>
    <row r="58" spans="4:127" s="65" customFormat="1" ht="12" customHeight="1">
      <c r="D58" s="370" t="str">
        <f>IF(AND(EA58=0,$EC58="直接工事費"),"本工事費",IF(AND(EA58=0,$EC58="工事合計"),"費目合計",IF(EA58=0,IF($EC58="共通仮設費","直接工事費",IF(EB58="","",$EC58)),"")))</f>
        <v/>
      </c>
      <c r="E58" s="372" t="str">
        <f>IF($EA58=1,IF($EB58="","",IF(AND($EA58=1,$EK58&lt;=1,$EC58="工事合計"),"本工事費",IF(AND($EA58=1,$EK58&gt;1,$EC58="工事合計"),"附帯工事費",$EC58))),"")</f>
        <v/>
      </c>
      <c r="F58" s="372" t="str">
        <f>IF($EA58=2,IF($EB58="","",$EC58),"")</f>
        <v/>
      </c>
      <c r="G58" s="372" t="str">
        <f>IF($EA58=3,IF($EB58="","",$EC58),"")</f>
        <v/>
      </c>
      <c r="H58" s="372" t="str">
        <f>IF($EA58=4,IF($EB58="","",$EC58),"")</f>
        <v/>
      </c>
      <c r="I58" s="372" t="str">
        <f>IF($EA58=5,IF($EB58="","",$EC58),"")</f>
        <v/>
      </c>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96"/>
      <c r="AY58" s="72"/>
      <c r="AZ58" s="72"/>
      <c r="BA58" s="72"/>
      <c r="BB58" s="72"/>
      <c r="BC58" s="72"/>
      <c r="BD58" s="89"/>
      <c r="BE58" s="72">
        <v>0</v>
      </c>
      <c r="BF58" s="72">
        <v>0</v>
      </c>
      <c r="BG58" s="72"/>
      <c r="BH58" s="72"/>
      <c r="BI58" s="96"/>
      <c r="BJ58" s="72"/>
      <c r="BK58" s="72"/>
      <c r="BL58" s="133"/>
      <c r="BM58" s="133"/>
      <c r="BN58" s="72"/>
      <c r="BO58" s="89"/>
      <c r="BP58" s="96"/>
      <c r="BQ58" s="72"/>
      <c r="BR58" s="72"/>
      <c r="BS58" s="72"/>
      <c r="BT58" s="72"/>
      <c r="BU58" s="72"/>
      <c r="BV58" s="72"/>
      <c r="BW58" s="72"/>
      <c r="BX58" s="72"/>
      <c r="BY58" s="72"/>
      <c r="BZ58" s="72"/>
      <c r="CA58" s="72"/>
      <c r="CB58" s="89"/>
      <c r="CC58" s="96"/>
      <c r="CD58" s="72"/>
      <c r="CE58" s="72"/>
      <c r="CF58" s="72"/>
      <c r="CG58" s="72"/>
      <c r="CH58" s="72"/>
      <c r="CI58" s="72"/>
      <c r="CJ58" s="72"/>
      <c r="CK58" s="72"/>
      <c r="CL58" s="72"/>
      <c r="CM58" s="72"/>
      <c r="CN58" s="72"/>
      <c r="CO58" s="72"/>
      <c r="CP58" s="72"/>
      <c r="CQ58" s="107"/>
      <c r="CR58" s="96"/>
      <c r="CS58" s="380" t="str">
        <f>IF(AND(EA58&gt;=1,EB58&lt;2),"レベル"&amp;EA58,"")</f>
        <v/>
      </c>
      <c r="CT58" s="380"/>
      <c r="CU58" s="380"/>
      <c r="CV58" s="380"/>
      <c r="CW58" s="380"/>
      <c r="CX58" s="380"/>
      <c r="CY58" s="380"/>
      <c r="CZ58" s="380"/>
      <c r="DA58" s="380"/>
      <c r="DB58" s="380"/>
      <c r="DC58" s="89"/>
      <c r="DD58" s="96"/>
      <c r="DE58" s="72"/>
      <c r="DF58" s="72"/>
      <c r="DG58" s="72"/>
      <c r="DH58" s="72"/>
      <c r="DI58" s="72"/>
      <c r="DJ58" s="72"/>
      <c r="DK58" s="72"/>
      <c r="DL58" s="72"/>
      <c r="DM58" s="72"/>
      <c r="DN58" s="72"/>
      <c r="DO58" s="72"/>
      <c r="DP58" s="72"/>
      <c r="DQ58" s="72"/>
      <c r="DR58" s="72"/>
      <c r="DS58" s="72"/>
      <c r="DT58" s="72"/>
      <c r="DU58" s="72"/>
      <c r="DV58" s="72"/>
      <c r="DW58" s="108"/>
    </row>
    <row r="59" spans="4:127" s="65" customFormat="1" ht="12" customHeight="1">
      <c r="D59" s="371"/>
      <c r="E59" s="373"/>
      <c r="F59" s="373"/>
      <c r="G59" s="373"/>
      <c r="H59" s="373"/>
      <c r="I59" s="373"/>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96"/>
      <c r="AY59" s="72"/>
      <c r="AZ59" s="72"/>
      <c r="BA59" s="72"/>
      <c r="BB59" s="72"/>
      <c r="BC59" s="72"/>
      <c r="BD59" s="89"/>
      <c r="BE59" s="72"/>
      <c r="BF59" s="72"/>
      <c r="BG59" s="72"/>
      <c r="BH59" s="72"/>
      <c r="BI59" s="96"/>
      <c r="BJ59" s="72"/>
      <c r="BK59" s="72"/>
      <c r="BL59" s="133"/>
      <c r="BM59" s="72"/>
      <c r="BN59" s="72"/>
      <c r="BO59" s="89"/>
      <c r="BP59" s="96"/>
      <c r="BQ59" s="72"/>
      <c r="BR59" s="72"/>
      <c r="BS59" s="72"/>
      <c r="BT59" s="72"/>
      <c r="BU59" s="72"/>
      <c r="BV59" s="72"/>
      <c r="BW59" s="72"/>
      <c r="BX59" s="72"/>
      <c r="BY59" s="72"/>
      <c r="BZ59" s="72"/>
      <c r="CA59" s="72"/>
      <c r="CB59" s="89"/>
      <c r="CC59" s="96"/>
      <c r="CD59" s="72"/>
      <c r="CE59" s="72"/>
      <c r="CF59" s="72"/>
      <c r="CG59" s="72"/>
      <c r="CH59" s="72"/>
      <c r="CI59" s="72"/>
      <c r="CJ59" s="72"/>
      <c r="CK59" s="72"/>
      <c r="CL59" s="72"/>
      <c r="CM59" s="72"/>
      <c r="CN59" s="72"/>
      <c r="CO59" s="72"/>
      <c r="CP59" s="72"/>
      <c r="CQ59" s="107"/>
      <c r="CR59" s="96"/>
      <c r="CS59" s="379" t="str">
        <f>IF(AND(EA58&gt;=1,LEFT(EJ59,1)&lt;&gt;"D",LEFT(EJ59,1)&lt;&gt;"H",EJ59&lt;&gt;""),EJ59,"")</f>
        <v/>
      </c>
      <c r="CT59" s="379"/>
      <c r="CU59" s="379"/>
      <c r="CV59" s="379"/>
      <c r="CW59" s="379"/>
      <c r="CX59" s="379"/>
      <c r="CY59" s="379"/>
      <c r="CZ59" s="379"/>
      <c r="DA59" s="379"/>
      <c r="DB59" s="379"/>
      <c r="DC59" s="89"/>
      <c r="DD59" s="96"/>
      <c r="DE59" s="72"/>
      <c r="DF59" s="72"/>
      <c r="DG59" s="72"/>
      <c r="DH59" s="72"/>
      <c r="DI59" s="72"/>
      <c r="DJ59" s="72"/>
      <c r="DK59" s="72"/>
      <c r="DL59" s="72"/>
      <c r="DM59" s="72"/>
      <c r="DN59" s="72"/>
      <c r="DO59" s="72"/>
      <c r="DP59" s="72"/>
      <c r="DQ59" s="72"/>
      <c r="DR59" s="72"/>
      <c r="DS59" s="72"/>
      <c r="DT59" s="72"/>
      <c r="DU59" s="72"/>
      <c r="DV59" s="72"/>
      <c r="DW59" s="108"/>
    </row>
    <row r="60" spans="4:127" s="65" customFormat="1" ht="12" customHeight="1">
      <c r="D60" s="374" t="str">
        <f>IF(AND($EA58=0,$EB58&lt;&gt;2,$ED58&lt;&gt;""),$ED58,"")</f>
        <v/>
      </c>
      <c r="E60" s="373" t="str">
        <f>IF(AND($EA58=1,$EB58&lt;&gt;2,$ED58&lt;&gt;""),$ED58,"")</f>
        <v/>
      </c>
      <c r="F60" s="373" t="str">
        <f>IF(AND($EA58=2,$EB58&lt;&gt;2,$ED58&lt;&gt;""),$ED58,"")</f>
        <v/>
      </c>
      <c r="G60" s="373" t="str">
        <f>IF(AND($EA58=3,$EB58&lt;&gt;2,$ED58&lt;&gt;""),$ED58,"")</f>
        <v/>
      </c>
      <c r="H60" s="373" t="str">
        <f>IF(AND($EA58=4,$EB58&lt;&gt;2,$ED58&lt;&gt;""),$ED58,"")</f>
        <v/>
      </c>
      <c r="I60" s="373" t="str">
        <f>IF(AND($EA58=5,$EB58&lt;&gt;2,$ED58&lt;&gt;""),$ED58,"")</f>
        <v/>
      </c>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96"/>
      <c r="AY60" s="72"/>
      <c r="AZ60" s="72"/>
      <c r="BA60" s="72"/>
      <c r="BB60" s="72"/>
      <c r="BC60" s="72"/>
      <c r="BD60" s="89"/>
      <c r="BE60" s="72"/>
      <c r="BF60" s="72"/>
      <c r="BG60" s="72"/>
      <c r="BH60" s="72"/>
      <c r="BI60" s="96"/>
      <c r="BJ60" s="72"/>
      <c r="BK60" s="72"/>
      <c r="BL60" s="133"/>
      <c r="BM60" s="72"/>
      <c r="BN60" s="72"/>
      <c r="BO60" s="89"/>
      <c r="BP60" s="96"/>
      <c r="BQ60" s="72"/>
      <c r="BR60" s="72"/>
      <c r="BS60" s="72"/>
      <c r="BT60" s="72"/>
      <c r="BU60" s="72"/>
      <c r="BV60" s="72"/>
      <c r="BW60" s="72"/>
      <c r="BX60" s="72"/>
      <c r="BY60" s="72"/>
      <c r="BZ60" s="72"/>
      <c r="CA60" s="72"/>
      <c r="CB60" s="89"/>
      <c r="CC60" s="96"/>
      <c r="CD60" s="72"/>
      <c r="CE60" s="72"/>
      <c r="CF60" s="72"/>
      <c r="CG60" s="72"/>
      <c r="CH60" s="72"/>
      <c r="CI60" s="72"/>
      <c r="CJ60" s="72"/>
      <c r="CK60" s="72"/>
      <c r="CL60" s="72"/>
      <c r="CM60" s="72"/>
      <c r="CN60" s="72"/>
      <c r="CO60" s="72"/>
      <c r="CP60" s="72"/>
      <c r="CQ60" s="107"/>
      <c r="CR60" s="96"/>
      <c r="CS60" s="393" t="str">
        <f>IF(AND(EA58&gt;=1,LEFT(EJ60,3)="単価表"),EJ60,"")</f>
        <v/>
      </c>
      <c r="CT60" s="393"/>
      <c r="CU60" s="393"/>
      <c r="CV60" s="393"/>
      <c r="CW60" s="393"/>
      <c r="CX60" s="393"/>
      <c r="CY60" s="393"/>
      <c r="CZ60" s="393"/>
      <c r="DA60" s="393"/>
      <c r="DB60" s="393"/>
      <c r="DC60" s="89"/>
      <c r="DD60" s="96"/>
      <c r="DE60" s="72"/>
      <c r="DF60" s="72"/>
      <c r="DG60" s="72"/>
      <c r="DH60" s="72"/>
      <c r="DI60" s="72"/>
      <c r="DJ60" s="72"/>
      <c r="DK60" s="72"/>
      <c r="DL60" s="72"/>
      <c r="DM60" s="72"/>
      <c r="DN60" s="72"/>
      <c r="DO60" s="72"/>
      <c r="DP60" s="72"/>
      <c r="DQ60" s="72"/>
      <c r="DR60" s="72"/>
      <c r="DS60" s="72"/>
      <c r="DT60" s="72"/>
      <c r="DU60" s="72"/>
      <c r="DV60" s="72"/>
      <c r="DW60" s="108"/>
    </row>
    <row r="61" spans="4:127" s="65" customFormat="1" ht="12" customHeight="1">
      <c r="D61" s="377"/>
      <c r="E61" s="378"/>
      <c r="F61" s="378"/>
      <c r="G61" s="378"/>
      <c r="H61" s="378"/>
      <c r="I61" s="378"/>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381" t="str">
        <f>+IF(EE61="","",IF(INT(EE61),INT(EE61),"0"))</f>
        <v/>
      </c>
      <c r="AY61" s="382"/>
      <c r="AZ61" s="382"/>
      <c r="BA61" s="382"/>
      <c r="BB61" s="382"/>
      <c r="BC61" s="382"/>
      <c r="BD61" s="383"/>
      <c r="BE61" s="384" t="str">
        <f>+IF(EE61="","",IF(EE61-INT(EE61),EE61-INT(EE61),""))</f>
        <v/>
      </c>
      <c r="BF61" s="384"/>
      <c r="BG61" s="384"/>
      <c r="BH61" s="385"/>
      <c r="BI61" s="104"/>
      <c r="BJ61" s="91"/>
      <c r="BK61" s="91"/>
      <c r="BL61" s="135"/>
      <c r="BM61" s="91"/>
      <c r="BN61" s="91"/>
      <c r="BO61" s="92"/>
      <c r="BP61" s="104"/>
      <c r="BQ61" s="382"/>
      <c r="BR61" s="382"/>
      <c r="BS61" s="382"/>
      <c r="BT61" s="382"/>
      <c r="BU61" s="382"/>
      <c r="BV61" s="382"/>
      <c r="BW61" s="382"/>
      <c r="BX61" s="382"/>
      <c r="BY61" s="382"/>
      <c r="BZ61" s="382"/>
      <c r="CA61" s="382"/>
      <c r="CB61" s="92"/>
      <c r="CC61" s="104"/>
      <c r="CD61" s="382" t="str">
        <f>IF(AND(EA58=0,$EC58="共通仮設費"),$EA43,IF(EG61="","",IF(AND(EA58=0,EB58=0),$EB43,$EG61)))</f>
        <v/>
      </c>
      <c r="CE61" s="382"/>
      <c r="CF61" s="382"/>
      <c r="CG61" s="382"/>
      <c r="CH61" s="382"/>
      <c r="CI61" s="382"/>
      <c r="CJ61" s="382"/>
      <c r="CK61" s="382"/>
      <c r="CL61" s="382"/>
      <c r="CM61" s="382"/>
      <c r="CN61" s="382"/>
      <c r="CO61" s="382"/>
      <c r="CP61" s="382"/>
      <c r="CQ61" s="136"/>
      <c r="CR61" s="104"/>
      <c r="CS61" s="91"/>
      <c r="CT61" s="91"/>
      <c r="CU61" s="91"/>
      <c r="CV61" s="91"/>
      <c r="CW61" s="91"/>
      <c r="CX61" s="91"/>
      <c r="CY61" s="135"/>
      <c r="CZ61" s="91"/>
      <c r="DA61" s="91"/>
      <c r="DB61" s="91"/>
      <c r="DC61" s="92"/>
      <c r="DD61" s="104"/>
      <c r="DE61" s="91"/>
      <c r="DF61" s="91"/>
      <c r="DG61" s="91"/>
      <c r="DH61" s="91"/>
      <c r="DI61" s="91"/>
      <c r="DJ61" s="91"/>
      <c r="DK61" s="91"/>
      <c r="DL61" s="135"/>
      <c r="DM61" s="91"/>
      <c r="DN61" s="91"/>
      <c r="DO61" s="91"/>
      <c r="DP61" s="91"/>
      <c r="DQ61" s="91"/>
      <c r="DR61" s="91"/>
      <c r="DS61" s="91"/>
      <c r="DT61" s="91"/>
      <c r="DU61" s="91"/>
      <c r="DV61" s="91"/>
      <c r="DW61" s="137"/>
    </row>
    <row r="62" spans="4:127" s="65" customFormat="1" ht="12" customHeight="1">
      <c r="D62" s="370" t="str">
        <f>IF(AND(EA62=0,$EC62="直接工事費"),"本工事費",IF(AND(EA62=0,$EC62="工事合計"),"費目合計",IF(EA62=0,IF($EC62="共通仮設費","直接工事費",IF(EB62="","",$EC62)),"")))</f>
        <v/>
      </c>
      <c r="E62" s="372" t="str">
        <f>IF($EA62=1,IF($EB62="","",IF(AND($EA62=1,$EK62&lt;=1,$EC62="工事合計"),"本工事費",IF(AND($EA62=1,$EK62&gt;1,$EC62="工事合計"),"附帯工事費",$EC62))),"")</f>
        <v/>
      </c>
      <c r="F62" s="372" t="str">
        <f>IF($EA62=2,IF($EB62="","",$EC62),"")</f>
        <v/>
      </c>
      <c r="G62" s="372" t="str">
        <f>IF($EA62=3,IF($EB62="","",$EC62),"")</f>
        <v/>
      </c>
      <c r="H62" s="372" t="str">
        <f>IF($EA62=4,IF($EB62="","",$EC62),"")</f>
        <v/>
      </c>
      <c r="I62" s="372" t="str">
        <f>IF($EA62=5,IF($EB62="","",$EC62),"")</f>
        <v/>
      </c>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96"/>
      <c r="AY62" s="72"/>
      <c r="AZ62" s="72"/>
      <c r="BA62" s="72"/>
      <c r="BB62" s="72"/>
      <c r="BC62" s="72"/>
      <c r="BD62" s="89"/>
      <c r="BE62" s="72">
        <v>0</v>
      </c>
      <c r="BF62" s="72">
        <v>0</v>
      </c>
      <c r="BG62" s="72"/>
      <c r="BH62" s="72"/>
      <c r="BI62" s="96"/>
      <c r="BJ62" s="72"/>
      <c r="BK62" s="72"/>
      <c r="BL62" s="133"/>
      <c r="BM62" s="133"/>
      <c r="BN62" s="72"/>
      <c r="BO62" s="89"/>
      <c r="BP62" s="96"/>
      <c r="BQ62" s="72"/>
      <c r="BR62" s="72"/>
      <c r="BS62" s="72"/>
      <c r="BT62" s="72"/>
      <c r="BU62" s="72"/>
      <c r="BV62" s="72"/>
      <c r="BW62" s="72"/>
      <c r="BX62" s="72"/>
      <c r="BY62" s="72"/>
      <c r="BZ62" s="72"/>
      <c r="CA62" s="72"/>
      <c r="CB62" s="89"/>
      <c r="CC62" s="96"/>
      <c r="CD62" s="72"/>
      <c r="CE62" s="72"/>
      <c r="CF62" s="72"/>
      <c r="CG62" s="72"/>
      <c r="CH62" s="72"/>
      <c r="CI62" s="72"/>
      <c r="CJ62" s="72"/>
      <c r="CK62" s="72"/>
      <c r="CL62" s="72"/>
      <c r="CM62" s="72"/>
      <c r="CN62" s="72"/>
      <c r="CO62" s="72"/>
      <c r="CP62" s="72"/>
      <c r="CQ62" s="107"/>
      <c r="CR62" s="96"/>
      <c r="CS62" s="380" t="str">
        <f>IF(AND(EA62&gt;=1,EB62&lt;2),"レベル"&amp;EA62,"")</f>
        <v/>
      </c>
      <c r="CT62" s="380"/>
      <c r="CU62" s="380"/>
      <c r="CV62" s="380"/>
      <c r="CW62" s="380"/>
      <c r="CX62" s="380"/>
      <c r="CY62" s="380"/>
      <c r="CZ62" s="380"/>
      <c r="DA62" s="380"/>
      <c r="DB62" s="380"/>
      <c r="DC62" s="89"/>
      <c r="DD62" s="96"/>
      <c r="DE62" s="72"/>
      <c r="DF62" s="72"/>
      <c r="DG62" s="72"/>
      <c r="DH62" s="72"/>
      <c r="DI62" s="72"/>
      <c r="DJ62" s="72"/>
      <c r="DK62" s="72"/>
      <c r="DL62" s="72"/>
      <c r="DM62" s="72"/>
      <c r="DN62" s="72"/>
      <c r="DO62" s="72"/>
      <c r="DP62" s="72"/>
      <c r="DQ62" s="72"/>
      <c r="DR62" s="72"/>
      <c r="DS62" s="72"/>
      <c r="DT62" s="72"/>
      <c r="DU62" s="72"/>
      <c r="DV62" s="72"/>
      <c r="DW62" s="108"/>
    </row>
    <row r="63" spans="4:127" s="65" customFormat="1" ht="12" customHeight="1">
      <c r="D63" s="371"/>
      <c r="E63" s="373"/>
      <c r="F63" s="373"/>
      <c r="G63" s="373"/>
      <c r="H63" s="373"/>
      <c r="I63" s="373"/>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96"/>
      <c r="AY63" s="72"/>
      <c r="AZ63" s="72"/>
      <c r="BA63" s="72"/>
      <c r="BB63" s="72"/>
      <c r="BC63" s="72"/>
      <c r="BD63" s="89"/>
      <c r="BE63" s="72"/>
      <c r="BF63" s="72"/>
      <c r="BG63" s="72"/>
      <c r="BH63" s="72"/>
      <c r="BI63" s="96"/>
      <c r="BJ63" s="72"/>
      <c r="BK63" s="72"/>
      <c r="BL63" s="133"/>
      <c r="BM63" s="72"/>
      <c r="BN63" s="72"/>
      <c r="BO63" s="89"/>
      <c r="BP63" s="96"/>
      <c r="BQ63" s="72"/>
      <c r="BR63" s="72"/>
      <c r="BS63" s="72"/>
      <c r="BT63" s="72"/>
      <c r="BU63" s="72"/>
      <c r="BV63" s="72"/>
      <c r="BW63" s="72"/>
      <c r="BX63" s="72"/>
      <c r="BY63" s="72"/>
      <c r="BZ63" s="72"/>
      <c r="CA63" s="72"/>
      <c r="CB63" s="89"/>
      <c r="CC63" s="96"/>
      <c r="CD63" s="72"/>
      <c r="CE63" s="72"/>
      <c r="CF63" s="72"/>
      <c r="CG63" s="72"/>
      <c r="CH63" s="72"/>
      <c r="CI63" s="72"/>
      <c r="CJ63" s="72"/>
      <c r="CK63" s="72"/>
      <c r="CL63" s="72"/>
      <c r="CM63" s="72"/>
      <c r="CN63" s="72"/>
      <c r="CO63" s="72"/>
      <c r="CP63" s="72"/>
      <c r="CQ63" s="107"/>
      <c r="CR63" s="96"/>
      <c r="CS63" s="379" t="str">
        <f>IF(AND(EA62&gt;=1,LEFT(EJ63,1)&lt;&gt;"D",LEFT(EJ63,1)&lt;&gt;"H",EJ63&lt;&gt;""),EJ63,"")</f>
        <v/>
      </c>
      <c r="CT63" s="379"/>
      <c r="CU63" s="379"/>
      <c r="CV63" s="379"/>
      <c r="CW63" s="379"/>
      <c r="CX63" s="379"/>
      <c r="CY63" s="379"/>
      <c r="CZ63" s="379"/>
      <c r="DA63" s="379"/>
      <c r="DB63" s="379"/>
      <c r="DC63" s="89"/>
      <c r="DD63" s="96"/>
      <c r="DE63" s="72"/>
      <c r="DF63" s="72"/>
      <c r="DG63" s="72"/>
      <c r="DH63" s="72"/>
      <c r="DI63" s="72"/>
      <c r="DJ63" s="72"/>
      <c r="DK63" s="72"/>
      <c r="DL63" s="72"/>
      <c r="DM63" s="72"/>
      <c r="DN63" s="72"/>
      <c r="DO63" s="72"/>
      <c r="DP63" s="72"/>
      <c r="DQ63" s="72"/>
      <c r="DR63" s="72"/>
      <c r="DS63" s="72"/>
      <c r="DT63" s="72"/>
      <c r="DU63" s="72"/>
      <c r="DV63" s="72"/>
      <c r="DW63" s="108"/>
    </row>
    <row r="64" spans="4:127" s="65" customFormat="1" ht="12" customHeight="1">
      <c r="D64" s="374" t="str">
        <f>IF(AND($EA62=0,$EB62&lt;&gt;2,$ED62&lt;&gt;""),$ED62,"")</f>
        <v/>
      </c>
      <c r="E64" s="373" t="str">
        <f>IF(AND($EA62=1,$EB62&lt;&gt;2,$ED62&lt;&gt;""),$ED62,"")</f>
        <v/>
      </c>
      <c r="F64" s="373" t="str">
        <f>IF(AND($EA62=2,$EB62&lt;&gt;2,$ED62&lt;&gt;""),$ED62,"")</f>
        <v/>
      </c>
      <c r="G64" s="373" t="str">
        <f>IF(AND($EA62=3,$EB62&lt;&gt;2,$ED62&lt;&gt;""),$ED62,"")</f>
        <v/>
      </c>
      <c r="H64" s="373" t="str">
        <f>IF(AND($EA62=4,$EB62&lt;&gt;2,$ED62&lt;&gt;""),$ED62,"")</f>
        <v/>
      </c>
      <c r="I64" s="373" t="str">
        <f>IF(AND($EA62=5,$EB62&lt;&gt;2,$ED62&lt;&gt;""),$ED62,"")</f>
        <v/>
      </c>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96"/>
      <c r="AY64" s="72"/>
      <c r="AZ64" s="72"/>
      <c r="BA64" s="72"/>
      <c r="BB64" s="72"/>
      <c r="BC64" s="72"/>
      <c r="BD64" s="89"/>
      <c r="BE64" s="72"/>
      <c r="BF64" s="72"/>
      <c r="BG64" s="72"/>
      <c r="BH64" s="72"/>
      <c r="BI64" s="96"/>
      <c r="BJ64" s="72"/>
      <c r="BK64" s="72"/>
      <c r="BL64" s="133"/>
      <c r="BM64" s="72"/>
      <c r="BN64" s="72"/>
      <c r="BO64" s="89"/>
      <c r="BP64" s="96"/>
      <c r="BQ64" s="72"/>
      <c r="BR64" s="72"/>
      <c r="BS64" s="72"/>
      <c r="BT64" s="72"/>
      <c r="BU64" s="72"/>
      <c r="BV64" s="72"/>
      <c r="BW64" s="72"/>
      <c r="BX64" s="72"/>
      <c r="BY64" s="72"/>
      <c r="BZ64" s="72"/>
      <c r="CA64" s="72"/>
      <c r="CB64" s="89"/>
      <c r="CC64" s="96"/>
      <c r="CD64" s="72"/>
      <c r="CE64" s="72"/>
      <c r="CF64" s="72"/>
      <c r="CG64" s="72"/>
      <c r="CH64" s="72"/>
      <c r="CI64" s="72"/>
      <c r="CJ64" s="72"/>
      <c r="CK64" s="72"/>
      <c r="CL64" s="72"/>
      <c r="CM64" s="72"/>
      <c r="CN64" s="72"/>
      <c r="CO64" s="72"/>
      <c r="CP64" s="72"/>
      <c r="CQ64" s="107"/>
      <c r="CR64" s="96"/>
      <c r="CS64" s="393" t="str">
        <f>IF(AND(EA62&gt;=1,LEFT(EJ64,3)="単価表"),EJ64,"")</f>
        <v/>
      </c>
      <c r="CT64" s="393"/>
      <c r="CU64" s="393"/>
      <c r="CV64" s="393"/>
      <c r="CW64" s="393"/>
      <c r="CX64" s="393"/>
      <c r="CY64" s="393"/>
      <c r="CZ64" s="393"/>
      <c r="DA64" s="393"/>
      <c r="DB64" s="393"/>
      <c r="DC64" s="89"/>
      <c r="DD64" s="96"/>
      <c r="DE64" s="72"/>
      <c r="DF64" s="72"/>
      <c r="DG64" s="72"/>
      <c r="DH64" s="72"/>
      <c r="DI64" s="72"/>
      <c r="DJ64" s="72"/>
      <c r="DK64" s="72"/>
      <c r="DL64" s="72"/>
      <c r="DM64" s="72"/>
      <c r="DN64" s="72"/>
      <c r="DO64" s="72"/>
      <c r="DP64" s="72"/>
      <c r="DQ64" s="72"/>
      <c r="DR64" s="72"/>
      <c r="DS64" s="72"/>
      <c r="DT64" s="72"/>
      <c r="DU64" s="72"/>
      <c r="DV64" s="72"/>
      <c r="DW64" s="108"/>
    </row>
    <row r="65" spans="4:127" s="65" customFormat="1" ht="12" customHeight="1">
      <c r="D65" s="377"/>
      <c r="E65" s="378"/>
      <c r="F65" s="378"/>
      <c r="G65" s="378"/>
      <c r="H65" s="378"/>
      <c r="I65" s="378"/>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381" t="str">
        <f>+IF(EE65="","",IF(INT(EE65),INT(EE65),"0"))</f>
        <v/>
      </c>
      <c r="AY65" s="382"/>
      <c r="AZ65" s="382"/>
      <c r="BA65" s="382"/>
      <c r="BB65" s="382"/>
      <c r="BC65" s="382"/>
      <c r="BD65" s="383"/>
      <c r="BE65" s="384" t="str">
        <f>+IF(EE65="","",IF(EE65-INT(EE65),EE65-INT(EE65),""))</f>
        <v/>
      </c>
      <c r="BF65" s="384"/>
      <c r="BG65" s="384"/>
      <c r="BH65" s="385"/>
      <c r="BI65" s="104"/>
      <c r="BJ65" s="91"/>
      <c r="BK65" s="91"/>
      <c r="BL65" s="135"/>
      <c r="BM65" s="91"/>
      <c r="BN65" s="91"/>
      <c r="BO65" s="92"/>
      <c r="BP65" s="104"/>
      <c r="BQ65" s="382"/>
      <c r="BR65" s="382"/>
      <c r="BS65" s="382"/>
      <c r="BT65" s="382"/>
      <c r="BU65" s="382"/>
      <c r="BV65" s="382"/>
      <c r="BW65" s="382"/>
      <c r="BX65" s="382"/>
      <c r="BY65" s="382"/>
      <c r="BZ65" s="382"/>
      <c r="CA65" s="382"/>
      <c r="CB65" s="92"/>
      <c r="CC65" s="104"/>
      <c r="CD65" s="382" t="str">
        <f>IF(AND(EA62=0,$EC62="共通仮設費"),$EA43,IF(EG65="","",IF(AND(EA62=0,EB62=0),$EB43,$EG65)))</f>
        <v/>
      </c>
      <c r="CE65" s="382"/>
      <c r="CF65" s="382"/>
      <c r="CG65" s="382"/>
      <c r="CH65" s="382"/>
      <c r="CI65" s="382"/>
      <c r="CJ65" s="382"/>
      <c r="CK65" s="382"/>
      <c r="CL65" s="382"/>
      <c r="CM65" s="382"/>
      <c r="CN65" s="382"/>
      <c r="CO65" s="382"/>
      <c r="CP65" s="382"/>
      <c r="CQ65" s="136"/>
      <c r="CR65" s="104"/>
      <c r="CS65" s="91"/>
      <c r="CT65" s="91"/>
      <c r="CU65" s="91"/>
      <c r="CV65" s="91"/>
      <c r="CW65" s="91"/>
      <c r="CX65" s="91"/>
      <c r="CY65" s="135"/>
      <c r="CZ65" s="91"/>
      <c r="DA65" s="91"/>
      <c r="DB65" s="91"/>
      <c r="DC65" s="92"/>
      <c r="DD65" s="104"/>
      <c r="DE65" s="91"/>
      <c r="DF65" s="91"/>
      <c r="DG65" s="91"/>
      <c r="DH65" s="91"/>
      <c r="DI65" s="91"/>
      <c r="DJ65" s="91"/>
      <c r="DK65" s="91"/>
      <c r="DL65" s="135"/>
      <c r="DM65" s="91"/>
      <c r="DN65" s="91"/>
      <c r="DO65" s="91"/>
      <c r="DP65" s="91"/>
      <c r="DQ65" s="91"/>
      <c r="DR65" s="91"/>
      <c r="DS65" s="91"/>
      <c r="DT65" s="91"/>
      <c r="DU65" s="91"/>
      <c r="DV65" s="91"/>
      <c r="DW65" s="137"/>
    </row>
    <row r="66" spans="4:127" s="65" customFormat="1" ht="12" customHeight="1">
      <c r="D66" s="370" t="str">
        <f>IF(AND(EA66=0,$EC66="直接工事費"),"本工事費",IF(AND(EA66=0,$EC66="工事合計"),"費目合計",IF(EA66=0,IF($EC66="共通仮設費","直接工事費",IF(EB66="","",$EC66)),"")))</f>
        <v/>
      </c>
      <c r="E66" s="372" t="str">
        <f>IF($EA66=1,IF($EB66="","",IF(AND($EA66=1,$EK66&lt;=1,$EC66="工事合計"),"本工事費",IF(AND($EA66=1,$EK66&gt;1,$EC66="工事合計"),"附帯工事費",$EC66))),"")</f>
        <v/>
      </c>
      <c r="F66" s="372" t="str">
        <f>IF($EA66=2,IF($EB66="","",$EC66),"")</f>
        <v/>
      </c>
      <c r="G66" s="372" t="str">
        <f>IF($EA66=3,IF($EB66="","",$EC66),"")</f>
        <v/>
      </c>
      <c r="H66" s="372" t="str">
        <f>IF($EA66=4,IF($EB66="","",$EC66),"")</f>
        <v/>
      </c>
      <c r="I66" s="372" t="str">
        <f>IF($EA66=5,IF($EB66="","",$EC66),"")</f>
        <v/>
      </c>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96"/>
      <c r="AY66" s="72"/>
      <c r="AZ66" s="72"/>
      <c r="BA66" s="72"/>
      <c r="BB66" s="72"/>
      <c r="BC66" s="72"/>
      <c r="BD66" s="89"/>
      <c r="BE66" s="72">
        <v>0</v>
      </c>
      <c r="BF66" s="72">
        <v>0</v>
      </c>
      <c r="BG66" s="72"/>
      <c r="BH66" s="72"/>
      <c r="BI66" s="96"/>
      <c r="BJ66" s="72"/>
      <c r="BK66" s="72"/>
      <c r="BL66" s="133"/>
      <c r="BM66" s="133"/>
      <c r="BN66" s="72"/>
      <c r="BO66" s="89"/>
      <c r="BP66" s="96"/>
      <c r="BQ66" s="72"/>
      <c r="BR66" s="72"/>
      <c r="BS66" s="72"/>
      <c r="BT66" s="72"/>
      <c r="BU66" s="72"/>
      <c r="BV66" s="72"/>
      <c r="BW66" s="72"/>
      <c r="BX66" s="72"/>
      <c r="BY66" s="72"/>
      <c r="BZ66" s="72"/>
      <c r="CA66" s="72"/>
      <c r="CB66" s="89"/>
      <c r="CC66" s="96"/>
      <c r="CD66" s="72"/>
      <c r="CE66" s="72"/>
      <c r="CF66" s="72"/>
      <c r="CG66" s="72"/>
      <c r="CH66" s="72"/>
      <c r="CI66" s="72"/>
      <c r="CJ66" s="72"/>
      <c r="CK66" s="72"/>
      <c r="CL66" s="72"/>
      <c r="CM66" s="72"/>
      <c r="CN66" s="72"/>
      <c r="CO66" s="72"/>
      <c r="CP66" s="72"/>
      <c r="CQ66" s="107"/>
      <c r="CR66" s="96"/>
      <c r="CS66" s="380" t="str">
        <f>IF(AND(EA66&gt;=1,EB66&lt;2),"レベル"&amp;EA66,"")</f>
        <v/>
      </c>
      <c r="CT66" s="380"/>
      <c r="CU66" s="380"/>
      <c r="CV66" s="380"/>
      <c r="CW66" s="380"/>
      <c r="CX66" s="380"/>
      <c r="CY66" s="380"/>
      <c r="CZ66" s="380"/>
      <c r="DA66" s="380"/>
      <c r="DB66" s="380"/>
      <c r="DC66" s="89"/>
      <c r="DD66" s="96"/>
      <c r="DE66" s="72"/>
      <c r="DF66" s="72"/>
      <c r="DG66" s="72"/>
      <c r="DH66" s="72"/>
      <c r="DI66" s="72"/>
      <c r="DJ66" s="72"/>
      <c r="DK66" s="72"/>
      <c r="DL66" s="72"/>
      <c r="DM66" s="72"/>
      <c r="DN66" s="72"/>
      <c r="DO66" s="72"/>
      <c r="DP66" s="72"/>
      <c r="DQ66" s="72"/>
      <c r="DR66" s="72"/>
      <c r="DS66" s="72"/>
      <c r="DT66" s="72"/>
      <c r="DU66" s="72"/>
      <c r="DV66" s="72"/>
      <c r="DW66" s="108"/>
    </row>
    <row r="67" spans="4:127" s="65" customFormat="1" ht="12" customHeight="1">
      <c r="D67" s="371"/>
      <c r="E67" s="373"/>
      <c r="F67" s="373"/>
      <c r="G67" s="373"/>
      <c r="H67" s="373"/>
      <c r="I67" s="373"/>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96"/>
      <c r="AY67" s="72"/>
      <c r="AZ67" s="72"/>
      <c r="BA67" s="72"/>
      <c r="BB67" s="72"/>
      <c r="BC67" s="72"/>
      <c r="BD67" s="89"/>
      <c r="BE67" s="72"/>
      <c r="BF67" s="72"/>
      <c r="BG67" s="72"/>
      <c r="BH67" s="72"/>
      <c r="BI67" s="96"/>
      <c r="BJ67" s="72"/>
      <c r="BK67" s="72"/>
      <c r="BL67" s="133"/>
      <c r="BM67" s="72"/>
      <c r="BN67" s="72"/>
      <c r="BO67" s="89"/>
      <c r="BP67" s="96"/>
      <c r="BQ67" s="72"/>
      <c r="BR67" s="72"/>
      <c r="BS67" s="72"/>
      <c r="BT67" s="72"/>
      <c r="BU67" s="72"/>
      <c r="BV67" s="72"/>
      <c r="BW67" s="72"/>
      <c r="BX67" s="72"/>
      <c r="BY67" s="72"/>
      <c r="BZ67" s="72"/>
      <c r="CA67" s="72"/>
      <c r="CB67" s="89"/>
      <c r="CC67" s="96"/>
      <c r="CD67" s="72"/>
      <c r="CE67" s="72"/>
      <c r="CF67" s="72"/>
      <c r="CG67" s="72"/>
      <c r="CH67" s="72"/>
      <c r="CI67" s="72"/>
      <c r="CJ67" s="72"/>
      <c r="CK67" s="72"/>
      <c r="CL67" s="72"/>
      <c r="CM67" s="72"/>
      <c r="CN67" s="72"/>
      <c r="CO67" s="72"/>
      <c r="CP67" s="72"/>
      <c r="CQ67" s="107"/>
      <c r="CR67" s="96"/>
      <c r="CS67" s="379" t="str">
        <f>IF(AND(EA66&gt;=1,LEFT(EJ67,1)&lt;&gt;"D",LEFT(EJ67,1)&lt;&gt;"H",EJ67&lt;&gt;""),EJ67,"")</f>
        <v/>
      </c>
      <c r="CT67" s="379"/>
      <c r="CU67" s="379"/>
      <c r="CV67" s="379"/>
      <c r="CW67" s="379"/>
      <c r="CX67" s="379"/>
      <c r="CY67" s="379"/>
      <c r="CZ67" s="379"/>
      <c r="DA67" s="379"/>
      <c r="DB67" s="379"/>
      <c r="DC67" s="89"/>
      <c r="DD67" s="96"/>
      <c r="DE67" s="72"/>
      <c r="DF67" s="72"/>
      <c r="DG67" s="72"/>
      <c r="DH67" s="72"/>
      <c r="DI67" s="72"/>
      <c r="DJ67" s="72"/>
      <c r="DK67" s="72"/>
      <c r="DL67" s="72"/>
      <c r="DM67" s="72"/>
      <c r="DN67" s="72"/>
      <c r="DO67" s="72"/>
      <c r="DP67" s="72"/>
      <c r="DQ67" s="72"/>
      <c r="DR67" s="72"/>
      <c r="DS67" s="72"/>
      <c r="DT67" s="72"/>
      <c r="DU67" s="72"/>
      <c r="DV67" s="72"/>
      <c r="DW67" s="108"/>
    </row>
    <row r="68" spans="4:127" s="65" customFormat="1" ht="12" customHeight="1">
      <c r="D68" s="374" t="str">
        <f>IF(AND($EA66=0,$EB66&lt;&gt;2,$ED66&lt;&gt;""),$ED66,"")</f>
        <v/>
      </c>
      <c r="E68" s="373" t="str">
        <f>IF(AND($EA66=1,$EB66&lt;&gt;2,$ED66&lt;&gt;""),$ED66,"")</f>
        <v/>
      </c>
      <c r="F68" s="373" t="str">
        <f>IF(AND($EA66=2,$EB66&lt;&gt;2,$ED66&lt;&gt;""),$ED66,"")</f>
        <v/>
      </c>
      <c r="G68" s="373" t="str">
        <f>IF(AND($EA66=3,$EB66&lt;&gt;2,$ED66&lt;&gt;""),$ED66,"")</f>
        <v/>
      </c>
      <c r="H68" s="373" t="str">
        <f>IF(AND($EA66=4,$EB66&lt;&gt;2,$ED66&lt;&gt;""),$ED66,"")</f>
        <v/>
      </c>
      <c r="I68" s="373" t="str">
        <f>IF(AND($EA66=5,$EB66&lt;&gt;2,$ED66&lt;&gt;""),$ED66,"")</f>
        <v/>
      </c>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96"/>
      <c r="AY68" s="72"/>
      <c r="AZ68" s="72"/>
      <c r="BA68" s="72"/>
      <c r="BB68" s="72"/>
      <c r="BC68" s="72"/>
      <c r="BD68" s="89"/>
      <c r="BE68" s="72"/>
      <c r="BF68" s="72"/>
      <c r="BG68" s="72"/>
      <c r="BH68" s="72"/>
      <c r="BI68" s="96"/>
      <c r="BJ68" s="72"/>
      <c r="BK68" s="72"/>
      <c r="BL68" s="133"/>
      <c r="BM68" s="72"/>
      <c r="BN68" s="72"/>
      <c r="BO68" s="89"/>
      <c r="BP68" s="96"/>
      <c r="BQ68" s="72"/>
      <c r="BR68" s="72"/>
      <c r="BS68" s="72"/>
      <c r="BT68" s="72"/>
      <c r="BU68" s="72"/>
      <c r="BV68" s="72"/>
      <c r="BW68" s="72"/>
      <c r="BX68" s="72"/>
      <c r="BY68" s="72"/>
      <c r="BZ68" s="72"/>
      <c r="CA68" s="72"/>
      <c r="CB68" s="89"/>
      <c r="CC68" s="96"/>
      <c r="CD68" s="72"/>
      <c r="CE68" s="72"/>
      <c r="CF68" s="72"/>
      <c r="CG68" s="72"/>
      <c r="CH68" s="72"/>
      <c r="CI68" s="72"/>
      <c r="CJ68" s="72"/>
      <c r="CK68" s="72"/>
      <c r="CL68" s="72"/>
      <c r="CM68" s="72"/>
      <c r="CN68" s="72"/>
      <c r="CO68" s="72"/>
      <c r="CP68" s="72"/>
      <c r="CQ68" s="107"/>
      <c r="CR68" s="96"/>
      <c r="CS68" s="393" t="str">
        <f>IF(AND(EA66&gt;=1,LEFT(EJ68,3)="単価表"),EJ68,"")</f>
        <v/>
      </c>
      <c r="CT68" s="393"/>
      <c r="CU68" s="393"/>
      <c r="CV68" s="393"/>
      <c r="CW68" s="393"/>
      <c r="CX68" s="393"/>
      <c r="CY68" s="393"/>
      <c r="CZ68" s="393"/>
      <c r="DA68" s="393"/>
      <c r="DB68" s="393"/>
      <c r="DC68" s="89"/>
      <c r="DD68" s="96"/>
      <c r="DE68" s="72"/>
      <c r="DF68" s="72"/>
      <c r="DG68" s="72"/>
      <c r="DH68" s="72"/>
      <c r="DI68" s="72"/>
      <c r="DJ68" s="72"/>
      <c r="DK68" s="72"/>
      <c r="DL68" s="72"/>
      <c r="DM68" s="72"/>
      <c r="DN68" s="72"/>
      <c r="DO68" s="72"/>
      <c r="DP68" s="72"/>
      <c r="DQ68" s="72"/>
      <c r="DR68" s="72"/>
      <c r="DS68" s="72"/>
      <c r="DT68" s="72"/>
      <c r="DU68" s="72"/>
      <c r="DV68" s="72"/>
      <c r="DW68" s="108"/>
    </row>
    <row r="69" spans="4:127" s="65" customFormat="1" ht="12" customHeight="1">
      <c r="D69" s="377"/>
      <c r="E69" s="378"/>
      <c r="F69" s="378"/>
      <c r="G69" s="378"/>
      <c r="H69" s="378"/>
      <c r="I69" s="378"/>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381" t="str">
        <f>+IF(EE69="","",IF(INT(EE69),INT(EE69),"0"))</f>
        <v/>
      </c>
      <c r="AY69" s="382"/>
      <c r="AZ69" s="382"/>
      <c r="BA69" s="382"/>
      <c r="BB69" s="382"/>
      <c r="BC69" s="382"/>
      <c r="BD69" s="383"/>
      <c r="BE69" s="384" t="str">
        <f>+IF(EE69="","",IF(EE69-INT(EE69),EE69-INT(EE69),""))</f>
        <v/>
      </c>
      <c r="BF69" s="384"/>
      <c r="BG69" s="384"/>
      <c r="BH69" s="385"/>
      <c r="BI69" s="104"/>
      <c r="BJ69" s="91"/>
      <c r="BK69" s="91"/>
      <c r="BL69" s="135"/>
      <c r="BM69" s="91"/>
      <c r="BN69" s="91"/>
      <c r="BO69" s="92"/>
      <c r="BP69" s="104"/>
      <c r="BQ69" s="382"/>
      <c r="BR69" s="382"/>
      <c r="BS69" s="382"/>
      <c r="BT69" s="382"/>
      <c r="BU69" s="382"/>
      <c r="BV69" s="382"/>
      <c r="BW69" s="382"/>
      <c r="BX69" s="382"/>
      <c r="BY69" s="382"/>
      <c r="BZ69" s="382"/>
      <c r="CA69" s="382"/>
      <c r="CB69" s="92"/>
      <c r="CC69" s="104"/>
      <c r="CD69" s="382" t="str">
        <f>IF(AND(EA66=0,$EC66="共通仮設費"),$EA43,IF(EG69="","",IF(AND(EA66=0,EB66=0),$EB43,$EG69)))</f>
        <v/>
      </c>
      <c r="CE69" s="382"/>
      <c r="CF69" s="382"/>
      <c r="CG69" s="382"/>
      <c r="CH69" s="382"/>
      <c r="CI69" s="382"/>
      <c r="CJ69" s="382"/>
      <c r="CK69" s="382"/>
      <c r="CL69" s="382"/>
      <c r="CM69" s="382"/>
      <c r="CN69" s="382"/>
      <c r="CO69" s="382"/>
      <c r="CP69" s="382"/>
      <c r="CQ69" s="136"/>
      <c r="CR69" s="104"/>
      <c r="CS69" s="91"/>
      <c r="CT69" s="91"/>
      <c r="CU69" s="91"/>
      <c r="CV69" s="91"/>
      <c r="CW69" s="91"/>
      <c r="CX69" s="91"/>
      <c r="CY69" s="135"/>
      <c r="CZ69" s="91"/>
      <c r="DA69" s="91"/>
      <c r="DB69" s="91"/>
      <c r="DC69" s="92"/>
      <c r="DD69" s="104"/>
      <c r="DE69" s="91"/>
      <c r="DF69" s="91"/>
      <c r="DG69" s="91"/>
      <c r="DH69" s="91"/>
      <c r="DI69" s="91"/>
      <c r="DJ69" s="91"/>
      <c r="DK69" s="91"/>
      <c r="DL69" s="135"/>
      <c r="DM69" s="91"/>
      <c r="DN69" s="91"/>
      <c r="DO69" s="91"/>
      <c r="DP69" s="91"/>
      <c r="DQ69" s="91"/>
      <c r="DR69" s="91"/>
      <c r="DS69" s="91"/>
      <c r="DT69" s="91"/>
      <c r="DU69" s="91"/>
      <c r="DV69" s="91"/>
      <c r="DW69" s="137"/>
    </row>
    <row r="70" spans="4:127" s="65" customFormat="1" ht="12" customHeight="1">
      <c r="D70" s="370" t="str">
        <f>IF(AND(EA70=0,$EC70="直接工事費"),"本工事費",IF(AND(EA70=0,$EC70="工事合計"),"費目合計",IF(EA70=0,IF($EC70="共通仮設費","直接工事費",IF(EB70="","",$EC70)),"")))</f>
        <v/>
      </c>
      <c r="E70" s="372" t="str">
        <f>IF($EA70=1,IF($EB70="","",IF(AND($EA70=1,$EK70&lt;=1,$EC70="工事合計"),"本工事費",IF(AND($EA70=1,$EK70&gt;1,$EC70="工事合計"),"附帯工事費",$EC70))),"")</f>
        <v/>
      </c>
      <c r="F70" s="372" t="str">
        <f>IF($EA70=2,IF($EB70="","",$EC70),"")</f>
        <v/>
      </c>
      <c r="G70" s="372" t="str">
        <f>IF($EA70=3,IF($EB70="","",$EC70),"")</f>
        <v/>
      </c>
      <c r="H70" s="372" t="str">
        <f>IF($EA70=4,IF($EB70="","",$EC70),"")</f>
        <v/>
      </c>
      <c r="I70" s="372" t="str">
        <f>IF($EA70=5,IF($EB70="","",$EC70),"")</f>
        <v/>
      </c>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96"/>
      <c r="AY70" s="72"/>
      <c r="AZ70" s="72"/>
      <c r="BA70" s="72"/>
      <c r="BB70" s="72"/>
      <c r="BC70" s="72"/>
      <c r="BD70" s="89"/>
      <c r="BE70" s="72">
        <v>0</v>
      </c>
      <c r="BF70" s="72">
        <v>0</v>
      </c>
      <c r="BG70" s="72"/>
      <c r="BH70" s="72"/>
      <c r="BI70" s="96"/>
      <c r="BJ70" s="72"/>
      <c r="BK70" s="72"/>
      <c r="BL70" s="133"/>
      <c r="BM70" s="133"/>
      <c r="BN70" s="72"/>
      <c r="BO70" s="89"/>
      <c r="BP70" s="96"/>
      <c r="BQ70" s="72"/>
      <c r="BR70" s="72"/>
      <c r="BS70" s="72"/>
      <c r="BT70" s="72"/>
      <c r="BU70" s="72"/>
      <c r="BV70" s="72"/>
      <c r="BW70" s="72"/>
      <c r="BX70" s="72"/>
      <c r="BY70" s="72"/>
      <c r="BZ70" s="72"/>
      <c r="CA70" s="72"/>
      <c r="CB70" s="89"/>
      <c r="CC70" s="96"/>
      <c r="CD70" s="72"/>
      <c r="CE70" s="72"/>
      <c r="CF70" s="72"/>
      <c r="CG70" s="72"/>
      <c r="CH70" s="72"/>
      <c r="CI70" s="72"/>
      <c r="CJ70" s="72"/>
      <c r="CK70" s="72"/>
      <c r="CL70" s="72"/>
      <c r="CM70" s="72"/>
      <c r="CN70" s="72"/>
      <c r="CO70" s="72"/>
      <c r="CP70" s="72"/>
      <c r="CQ70" s="107"/>
      <c r="CR70" s="96"/>
      <c r="CS70" s="380" t="str">
        <f>IF(AND(EA70&gt;=1,EB70&lt;2),"レベル"&amp;EA70,"")</f>
        <v/>
      </c>
      <c r="CT70" s="380"/>
      <c r="CU70" s="380"/>
      <c r="CV70" s="380"/>
      <c r="CW70" s="380"/>
      <c r="CX70" s="380"/>
      <c r="CY70" s="380"/>
      <c r="CZ70" s="380"/>
      <c r="DA70" s="380"/>
      <c r="DB70" s="380"/>
      <c r="DC70" s="89"/>
      <c r="DD70" s="96"/>
      <c r="DE70" s="72"/>
      <c r="DF70" s="72"/>
      <c r="DG70" s="72"/>
      <c r="DH70" s="72"/>
      <c r="DI70" s="72"/>
      <c r="DJ70" s="72"/>
      <c r="DK70" s="72"/>
      <c r="DL70" s="72"/>
      <c r="DM70" s="72"/>
      <c r="DN70" s="72"/>
      <c r="DO70" s="72"/>
      <c r="DP70" s="72"/>
      <c r="DQ70" s="72"/>
      <c r="DR70" s="72"/>
      <c r="DS70" s="72"/>
      <c r="DT70" s="72"/>
      <c r="DU70" s="72"/>
      <c r="DV70" s="72"/>
      <c r="DW70" s="108"/>
    </row>
    <row r="71" spans="4:127" s="65" customFormat="1" ht="12" customHeight="1">
      <c r="D71" s="371"/>
      <c r="E71" s="373"/>
      <c r="F71" s="373"/>
      <c r="G71" s="373"/>
      <c r="H71" s="373"/>
      <c r="I71" s="373"/>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96"/>
      <c r="AY71" s="72"/>
      <c r="AZ71" s="72"/>
      <c r="BA71" s="72"/>
      <c r="BB71" s="72"/>
      <c r="BC71" s="72"/>
      <c r="BD71" s="89"/>
      <c r="BE71" s="72"/>
      <c r="BF71" s="72"/>
      <c r="BG71" s="72"/>
      <c r="BH71" s="72"/>
      <c r="BI71" s="96"/>
      <c r="BJ71" s="72"/>
      <c r="BK71" s="72"/>
      <c r="BL71" s="133"/>
      <c r="BM71" s="72"/>
      <c r="BN71" s="72"/>
      <c r="BO71" s="89"/>
      <c r="BP71" s="96"/>
      <c r="BQ71" s="72"/>
      <c r="BR71" s="72"/>
      <c r="BS71" s="72"/>
      <c r="BT71" s="72"/>
      <c r="BU71" s="72"/>
      <c r="BV71" s="72"/>
      <c r="BW71" s="72"/>
      <c r="BX71" s="72"/>
      <c r="BY71" s="72"/>
      <c r="BZ71" s="72"/>
      <c r="CA71" s="72"/>
      <c r="CB71" s="89"/>
      <c r="CC71" s="96"/>
      <c r="CD71" s="72"/>
      <c r="CE71" s="72"/>
      <c r="CF71" s="72"/>
      <c r="CG71" s="72"/>
      <c r="CH71" s="72"/>
      <c r="CI71" s="72"/>
      <c r="CJ71" s="72"/>
      <c r="CK71" s="72"/>
      <c r="CL71" s="72"/>
      <c r="CM71" s="72"/>
      <c r="CN71" s="72"/>
      <c r="CO71" s="72"/>
      <c r="CP71" s="72"/>
      <c r="CQ71" s="107"/>
      <c r="CR71" s="96"/>
      <c r="CS71" s="379" t="str">
        <f>IF(AND(EA70&gt;=1,LEFT(EJ71,1)&lt;&gt;"D",LEFT(EJ71,1)&lt;&gt;"H",EJ71&lt;&gt;""),EJ71,"")</f>
        <v/>
      </c>
      <c r="CT71" s="379"/>
      <c r="CU71" s="379"/>
      <c r="CV71" s="379"/>
      <c r="CW71" s="379"/>
      <c r="CX71" s="379"/>
      <c r="CY71" s="379"/>
      <c r="CZ71" s="379"/>
      <c r="DA71" s="379"/>
      <c r="DB71" s="379"/>
      <c r="DC71" s="89"/>
      <c r="DD71" s="96"/>
      <c r="DE71" s="72"/>
      <c r="DF71" s="72"/>
      <c r="DG71" s="72"/>
      <c r="DH71" s="72"/>
      <c r="DI71" s="72"/>
      <c r="DJ71" s="72"/>
      <c r="DK71" s="72"/>
      <c r="DL71" s="72"/>
      <c r="DM71" s="72"/>
      <c r="DN71" s="72"/>
      <c r="DO71" s="72"/>
      <c r="DP71" s="72"/>
      <c r="DQ71" s="72"/>
      <c r="DR71" s="72"/>
      <c r="DS71" s="72"/>
      <c r="DT71" s="72"/>
      <c r="DU71" s="72"/>
      <c r="DV71" s="72"/>
      <c r="DW71" s="108"/>
    </row>
    <row r="72" spans="4:127" s="65" customFormat="1" ht="12" customHeight="1">
      <c r="D72" s="374" t="str">
        <f>IF(AND($EA70=0,$EB70&lt;&gt;2,$ED70&lt;&gt;""),$ED70,"")</f>
        <v/>
      </c>
      <c r="E72" s="373" t="str">
        <f>IF(AND($EA70=1,$EB70&lt;&gt;2,$ED70&lt;&gt;""),$ED70,"")</f>
        <v/>
      </c>
      <c r="F72" s="373" t="str">
        <f>IF(AND($EA70=2,$EB70&lt;&gt;2,$ED70&lt;&gt;""),$ED70,"")</f>
        <v/>
      </c>
      <c r="G72" s="373" t="str">
        <f>IF(AND($EA70=3,$EB70&lt;&gt;2,$ED70&lt;&gt;""),$ED70,"")</f>
        <v/>
      </c>
      <c r="H72" s="373" t="str">
        <f>IF(AND($EA70=4,$EB70&lt;&gt;2,$ED70&lt;&gt;""),$ED70,"")</f>
        <v/>
      </c>
      <c r="I72" s="373" t="str">
        <f>IF(AND($EA70=5,$EB70&lt;&gt;2,$ED70&lt;&gt;""),$ED70,"")</f>
        <v/>
      </c>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96"/>
      <c r="AY72" s="72"/>
      <c r="AZ72" s="72"/>
      <c r="BA72" s="72"/>
      <c r="BB72" s="72"/>
      <c r="BC72" s="72"/>
      <c r="BD72" s="89"/>
      <c r="BE72" s="72"/>
      <c r="BF72" s="72"/>
      <c r="BG72" s="72"/>
      <c r="BH72" s="72"/>
      <c r="BI72" s="96"/>
      <c r="BJ72" s="72"/>
      <c r="BK72" s="72"/>
      <c r="BL72" s="133"/>
      <c r="BM72" s="72"/>
      <c r="BN72" s="72"/>
      <c r="BO72" s="89"/>
      <c r="BP72" s="96"/>
      <c r="BQ72" s="72"/>
      <c r="BR72" s="72"/>
      <c r="BS72" s="72"/>
      <c r="BT72" s="72"/>
      <c r="BU72" s="72"/>
      <c r="BV72" s="72"/>
      <c r="BW72" s="72"/>
      <c r="BX72" s="72"/>
      <c r="BY72" s="72"/>
      <c r="BZ72" s="72"/>
      <c r="CA72" s="72"/>
      <c r="CB72" s="89"/>
      <c r="CC72" s="96"/>
      <c r="CD72" s="72"/>
      <c r="CE72" s="72"/>
      <c r="CF72" s="72"/>
      <c r="CG72" s="72"/>
      <c r="CH72" s="72"/>
      <c r="CI72" s="72"/>
      <c r="CJ72" s="72"/>
      <c r="CK72" s="72"/>
      <c r="CL72" s="72"/>
      <c r="CM72" s="72"/>
      <c r="CN72" s="72"/>
      <c r="CO72" s="72"/>
      <c r="CP72" s="72"/>
      <c r="CQ72" s="107"/>
      <c r="CR72" s="96"/>
      <c r="CS72" s="393" t="str">
        <f>IF(AND(EA70&gt;=1,LEFT(EJ72,3)="単価表"),EJ72,"")</f>
        <v/>
      </c>
      <c r="CT72" s="393"/>
      <c r="CU72" s="393"/>
      <c r="CV72" s="393"/>
      <c r="CW72" s="393"/>
      <c r="CX72" s="393"/>
      <c r="CY72" s="393"/>
      <c r="CZ72" s="393"/>
      <c r="DA72" s="393"/>
      <c r="DB72" s="393"/>
      <c r="DC72" s="89"/>
      <c r="DD72" s="96"/>
      <c r="DE72" s="72"/>
      <c r="DF72" s="72"/>
      <c r="DG72" s="72"/>
      <c r="DH72" s="72"/>
      <c r="DI72" s="72"/>
      <c r="DJ72" s="72"/>
      <c r="DK72" s="72"/>
      <c r="DL72" s="72"/>
      <c r="DM72" s="72"/>
      <c r="DN72" s="72"/>
      <c r="DO72" s="72"/>
      <c r="DP72" s="72"/>
      <c r="DQ72" s="72"/>
      <c r="DR72" s="72"/>
      <c r="DS72" s="72"/>
      <c r="DT72" s="72"/>
      <c r="DU72" s="72"/>
      <c r="DV72" s="72"/>
      <c r="DW72" s="108"/>
    </row>
    <row r="73" spans="4:127" s="65" customFormat="1" ht="12" customHeight="1">
      <c r="D73" s="377"/>
      <c r="E73" s="378"/>
      <c r="F73" s="378"/>
      <c r="G73" s="378"/>
      <c r="H73" s="378"/>
      <c r="I73" s="378"/>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381" t="str">
        <f>+IF(EE73="","",IF(INT(EE73),INT(EE73),"0"))</f>
        <v/>
      </c>
      <c r="AY73" s="382"/>
      <c r="AZ73" s="382"/>
      <c r="BA73" s="382"/>
      <c r="BB73" s="382"/>
      <c r="BC73" s="382"/>
      <c r="BD73" s="383"/>
      <c r="BE73" s="384" t="str">
        <f>+IF(EE73="","",IF(EE73-INT(EE73),EE73-INT(EE73),""))</f>
        <v/>
      </c>
      <c r="BF73" s="384"/>
      <c r="BG73" s="384"/>
      <c r="BH73" s="385"/>
      <c r="BI73" s="104"/>
      <c r="BJ73" s="91"/>
      <c r="BK73" s="91"/>
      <c r="BL73" s="135"/>
      <c r="BM73" s="91"/>
      <c r="BN73" s="91"/>
      <c r="BO73" s="92"/>
      <c r="BP73" s="104"/>
      <c r="BQ73" s="382"/>
      <c r="BR73" s="382"/>
      <c r="BS73" s="382"/>
      <c r="BT73" s="382"/>
      <c r="BU73" s="382"/>
      <c r="BV73" s="382"/>
      <c r="BW73" s="382"/>
      <c r="BX73" s="382"/>
      <c r="BY73" s="382"/>
      <c r="BZ73" s="382"/>
      <c r="CA73" s="382"/>
      <c r="CB73" s="92"/>
      <c r="CC73" s="104"/>
      <c r="CD73" s="382" t="str">
        <f>IF(AND(EA70=0,$EC70="共通仮設費"),$EA43,IF(EG73="","",IF(AND(EA70=0,EB70=0),$EB43,$EG73)))</f>
        <v/>
      </c>
      <c r="CE73" s="382"/>
      <c r="CF73" s="382"/>
      <c r="CG73" s="382"/>
      <c r="CH73" s="382"/>
      <c r="CI73" s="382"/>
      <c r="CJ73" s="382"/>
      <c r="CK73" s="382"/>
      <c r="CL73" s="382"/>
      <c r="CM73" s="382"/>
      <c r="CN73" s="382"/>
      <c r="CO73" s="382"/>
      <c r="CP73" s="382"/>
      <c r="CQ73" s="136"/>
      <c r="CR73" s="104"/>
      <c r="CS73" s="91"/>
      <c r="CT73" s="91"/>
      <c r="CU73" s="91"/>
      <c r="CV73" s="91"/>
      <c r="CW73" s="91"/>
      <c r="CX73" s="91"/>
      <c r="CY73" s="135"/>
      <c r="CZ73" s="91"/>
      <c r="DA73" s="91"/>
      <c r="DB73" s="91"/>
      <c r="DC73" s="92"/>
      <c r="DD73" s="104"/>
      <c r="DE73" s="91"/>
      <c r="DF73" s="91"/>
      <c r="DG73" s="91"/>
      <c r="DH73" s="91"/>
      <c r="DI73" s="91"/>
      <c r="DJ73" s="91"/>
      <c r="DK73" s="91"/>
      <c r="DL73" s="135"/>
      <c r="DM73" s="91"/>
      <c r="DN73" s="91"/>
      <c r="DO73" s="91"/>
      <c r="DP73" s="91"/>
      <c r="DQ73" s="91"/>
      <c r="DR73" s="91"/>
      <c r="DS73" s="91"/>
      <c r="DT73" s="91"/>
      <c r="DU73" s="91"/>
      <c r="DV73" s="91"/>
      <c r="DW73" s="137"/>
    </row>
    <row r="74" spans="4:127" s="65" customFormat="1" ht="12" customHeight="1">
      <c r="D74" s="370" t="str">
        <f>IF(AND(EA74=0,$EC74="直接工事費"),"本工事費",IF(AND(EA74=0,$EC74="工事合計"),"費目合計",IF(EA74=0,IF($EC74="共通仮設費","直接工事費",IF(EB74="","",$EC74)),"")))</f>
        <v/>
      </c>
      <c r="E74" s="372" t="str">
        <f>IF($EA74=1,IF($EB74="","",IF(AND($EA74=1,$EK74&lt;=1,$EC74="工事合計"),"本工事費",IF(AND($EA74=1,$EK74&gt;1,$EC74="工事合計"),"附帯工事費",$EC74))),"")</f>
        <v/>
      </c>
      <c r="F74" s="372" t="str">
        <f>IF($EA74=2,IF($EB74="","",$EC74),"")</f>
        <v/>
      </c>
      <c r="G74" s="372" t="str">
        <f>IF($EA74=3,IF($EB74="","",$EC74),"")</f>
        <v/>
      </c>
      <c r="H74" s="372" t="str">
        <f>IF($EA74=4,IF($EB74="","",$EC74),"")</f>
        <v/>
      </c>
      <c r="I74" s="372" t="str">
        <f>IF($EA74=5,IF($EB74="","",$EC74),"")</f>
        <v/>
      </c>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96"/>
      <c r="AY74" s="72"/>
      <c r="AZ74" s="72"/>
      <c r="BA74" s="72"/>
      <c r="BB74" s="72"/>
      <c r="BC74" s="72"/>
      <c r="BD74" s="89"/>
      <c r="BE74" s="72">
        <v>0</v>
      </c>
      <c r="BF74" s="72">
        <v>0</v>
      </c>
      <c r="BG74" s="72"/>
      <c r="BH74" s="72"/>
      <c r="BI74" s="96"/>
      <c r="BJ74" s="72"/>
      <c r="BK74" s="72"/>
      <c r="BL74" s="133"/>
      <c r="BM74" s="133"/>
      <c r="BN74" s="72"/>
      <c r="BO74" s="89"/>
      <c r="BP74" s="96"/>
      <c r="BQ74" s="72"/>
      <c r="BR74" s="72"/>
      <c r="BS74" s="72"/>
      <c r="BT74" s="72"/>
      <c r="BU74" s="72"/>
      <c r="BV74" s="72"/>
      <c r="BW74" s="72"/>
      <c r="BX74" s="72"/>
      <c r="BY74" s="72"/>
      <c r="BZ74" s="72"/>
      <c r="CA74" s="72"/>
      <c r="CB74" s="89"/>
      <c r="CC74" s="96"/>
      <c r="CD74" s="72"/>
      <c r="CE74" s="72"/>
      <c r="CF74" s="72"/>
      <c r="CG74" s="72"/>
      <c r="CH74" s="72"/>
      <c r="CI74" s="72"/>
      <c r="CJ74" s="72"/>
      <c r="CK74" s="72"/>
      <c r="CL74" s="72"/>
      <c r="CM74" s="72"/>
      <c r="CN74" s="72"/>
      <c r="CO74" s="72"/>
      <c r="CP74" s="72"/>
      <c r="CQ74" s="107"/>
      <c r="CR74" s="96"/>
      <c r="CS74" s="380" t="str">
        <f>IF(AND(EA74&gt;=1,EB74&lt;2),"レベル"&amp;EA74,"")</f>
        <v/>
      </c>
      <c r="CT74" s="380"/>
      <c r="CU74" s="380"/>
      <c r="CV74" s="380"/>
      <c r="CW74" s="380"/>
      <c r="CX74" s="380"/>
      <c r="CY74" s="380"/>
      <c r="CZ74" s="380"/>
      <c r="DA74" s="380"/>
      <c r="DB74" s="380"/>
      <c r="DC74" s="89"/>
      <c r="DD74" s="96"/>
      <c r="DE74" s="72"/>
      <c r="DF74" s="72"/>
      <c r="DG74" s="72"/>
      <c r="DH74" s="72"/>
      <c r="DI74" s="72"/>
      <c r="DJ74" s="72"/>
      <c r="DK74" s="72"/>
      <c r="DL74" s="72"/>
      <c r="DM74" s="72"/>
      <c r="DN74" s="72"/>
      <c r="DO74" s="72"/>
      <c r="DP74" s="72"/>
      <c r="DQ74" s="72"/>
      <c r="DR74" s="72"/>
      <c r="DS74" s="72"/>
      <c r="DT74" s="72"/>
      <c r="DU74" s="72"/>
      <c r="DV74" s="72"/>
      <c r="DW74" s="108"/>
    </row>
    <row r="75" spans="4:127" s="65" customFormat="1" ht="12" customHeight="1">
      <c r="D75" s="371"/>
      <c r="E75" s="373"/>
      <c r="F75" s="373"/>
      <c r="G75" s="373"/>
      <c r="H75" s="373"/>
      <c r="I75" s="373"/>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96"/>
      <c r="AY75" s="72"/>
      <c r="AZ75" s="72"/>
      <c r="BA75" s="72"/>
      <c r="BB75" s="72"/>
      <c r="BC75" s="72"/>
      <c r="BD75" s="89"/>
      <c r="BE75" s="72"/>
      <c r="BF75" s="72"/>
      <c r="BG75" s="72"/>
      <c r="BH75" s="72"/>
      <c r="BI75" s="96"/>
      <c r="BJ75" s="72"/>
      <c r="BK75" s="72"/>
      <c r="BL75" s="133"/>
      <c r="BM75" s="72"/>
      <c r="BN75" s="72"/>
      <c r="BO75" s="89"/>
      <c r="BP75" s="96"/>
      <c r="BQ75" s="72"/>
      <c r="BR75" s="72"/>
      <c r="BS75" s="72"/>
      <c r="BT75" s="72"/>
      <c r="BU75" s="72"/>
      <c r="BV75" s="72"/>
      <c r="BW75" s="72"/>
      <c r="BX75" s="72"/>
      <c r="BY75" s="72"/>
      <c r="BZ75" s="72"/>
      <c r="CA75" s="72"/>
      <c r="CB75" s="89"/>
      <c r="CC75" s="96"/>
      <c r="CD75" s="72"/>
      <c r="CE75" s="72"/>
      <c r="CF75" s="72"/>
      <c r="CG75" s="72"/>
      <c r="CH75" s="72"/>
      <c r="CI75" s="72"/>
      <c r="CJ75" s="72"/>
      <c r="CK75" s="72"/>
      <c r="CL75" s="72"/>
      <c r="CM75" s="72"/>
      <c r="CN75" s="72"/>
      <c r="CO75" s="72"/>
      <c r="CP75" s="72"/>
      <c r="CQ75" s="107"/>
      <c r="CR75" s="96"/>
      <c r="CS75" s="379" t="str">
        <f>IF(AND(EA74&gt;=1,LEFT(EJ75,1)&lt;&gt;"D",LEFT(EJ75,1)&lt;&gt;"H",EJ75&lt;&gt;""),EJ75,"")</f>
        <v/>
      </c>
      <c r="CT75" s="379"/>
      <c r="CU75" s="379"/>
      <c r="CV75" s="379"/>
      <c r="CW75" s="379"/>
      <c r="CX75" s="379"/>
      <c r="CY75" s="379"/>
      <c r="CZ75" s="379"/>
      <c r="DA75" s="379"/>
      <c r="DB75" s="379"/>
      <c r="DC75" s="89"/>
      <c r="DD75" s="96"/>
      <c r="DE75" s="72"/>
      <c r="DF75" s="72"/>
      <c r="DG75" s="72"/>
      <c r="DH75" s="72"/>
      <c r="DI75" s="72"/>
      <c r="DJ75" s="72"/>
      <c r="DK75" s="72"/>
      <c r="DL75" s="72"/>
      <c r="DM75" s="72"/>
      <c r="DN75" s="72"/>
      <c r="DO75" s="72"/>
      <c r="DP75" s="72"/>
      <c r="DQ75" s="72"/>
      <c r="DR75" s="72"/>
      <c r="DS75" s="72"/>
      <c r="DT75" s="72"/>
      <c r="DU75" s="72"/>
      <c r="DV75" s="72"/>
      <c r="DW75" s="108"/>
    </row>
    <row r="76" spans="4:127" s="65" customFormat="1" ht="12" customHeight="1">
      <c r="D76" s="374" t="str">
        <f>IF(AND($EA74=0,$EB74&lt;&gt;2,$ED74&lt;&gt;""),$ED74,"")</f>
        <v/>
      </c>
      <c r="E76" s="373" t="str">
        <f>IF(AND($EA74=1,$EB74&lt;&gt;2,$ED74&lt;&gt;""),$ED74,"")</f>
        <v/>
      </c>
      <c r="F76" s="373" t="str">
        <f>IF(AND($EA74=2,$EB74&lt;&gt;2,$ED74&lt;&gt;""),$ED74,"")</f>
        <v/>
      </c>
      <c r="G76" s="373" t="str">
        <f>IF(AND($EA74=3,$EB74&lt;&gt;2,$ED74&lt;&gt;""),$ED74,"")</f>
        <v/>
      </c>
      <c r="H76" s="373" t="str">
        <f>IF(AND($EA74=4,$EB74&lt;&gt;2,$ED74&lt;&gt;""),$ED74,"")</f>
        <v/>
      </c>
      <c r="I76" s="373" t="str">
        <f>IF(AND($EA74=5,$EB74&lt;&gt;2,$ED74&lt;&gt;""),$ED74,"")</f>
        <v/>
      </c>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96"/>
      <c r="AY76" s="72"/>
      <c r="AZ76" s="72"/>
      <c r="BA76" s="72"/>
      <c r="BB76" s="72"/>
      <c r="BC76" s="72"/>
      <c r="BD76" s="89"/>
      <c r="BE76" s="72"/>
      <c r="BF76" s="72"/>
      <c r="BG76" s="72"/>
      <c r="BH76" s="72"/>
      <c r="BI76" s="96"/>
      <c r="BJ76" s="72"/>
      <c r="BK76" s="72"/>
      <c r="BL76" s="133"/>
      <c r="BM76" s="72"/>
      <c r="BN76" s="72"/>
      <c r="BO76" s="89"/>
      <c r="BP76" s="96"/>
      <c r="BQ76" s="72"/>
      <c r="BR76" s="72"/>
      <c r="BS76" s="72"/>
      <c r="BT76" s="72"/>
      <c r="BU76" s="72"/>
      <c r="BV76" s="72"/>
      <c r="BW76" s="72"/>
      <c r="BX76" s="72"/>
      <c r="BY76" s="72"/>
      <c r="BZ76" s="72"/>
      <c r="CA76" s="72"/>
      <c r="CB76" s="89"/>
      <c r="CC76" s="96"/>
      <c r="CD76" s="72"/>
      <c r="CE76" s="72"/>
      <c r="CF76" s="72"/>
      <c r="CG76" s="72"/>
      <c r="CH76" s="72"/>
      <c r="CI76" s="72"/>
      <c r="CJ76" s="72"/>
      <c r="CK76" s="72"/>
      <c r="CL76" s="72"/>
      <c r="CM76" s="72"/>
      <c r="CN76" s="72"/>
      <c r="CO76" s="72"/>
      <c r="CP76" s="72"/>
      <c r="CQ76" s="107"/>
      <c r="CR76" s="96"/>
      <c r="CS76" s="393" t="str">
        <f>IF(AND(EA74&gt;=1,LEFT(EJ76,3)="単価表"),EJ76,"")</f>
        <v/>
      </c>
      <c r="CT76" s="393"/>
      <c r="CU76" s="393"/>
      <c r="CV76" s="393"/>
      <c r="CW76" s="393"/>
      <c r="CX76" s="393"/>
      <c r="CY76" s="393"/>
      <c r="CZ76" s="393"/>
      <c r="DA76" s="393"/>
      <c r="DB76" s="393"/>
      <c r="DC76" s="89"/>
      <c r="DD76" s="96"/>
      <c r="DE76" s="72"/>
      <c r="DF76" s="72"/>
      <c r="DG76" s="72"/>
      <c r="DH76" s="72"/>
      <c r="DI76" s="72"/>
      <c r="DJ76" s="72"/>
      <c r="DK76" s="72"/>
      <c r="DL76" s="72"/>
      <c r="DM76" s="72"/>
      <c r="DN76" s="72"/>
      <c r="DO76" s="72"/>
      <c r="DP76" s="72"/>
      <c r="DQ76" s="72"/>
      <c r="DR76" s="72"/>
      <c r="DS76" s="72"/>
      <c r="DT76" s="72"/>
      <c r="DU76" s="72"/>
      <c r="DV76" s="72"/>
      <c r="DW76" s="108"/>
    </row>
    <row r="77" spans="4:127" s="65" customFormat="1" ht="12" customHeight="1">
      <c r="D77" s="377"/>
      <c r="E77" s="378"/>
      <c r="F77" s="378"/>
      <c r="G77" s="378"/>
      <c r="H77" s="378"/>
      <c r="I77" s="378"/>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381" t="str">
        <f>+IF(EE77="","",IF(INT(EE77),INT(EE77),"0"))</f>
        <v/>
      </c>
      <c r="AY77" s="382"/>
      <c r="AZ77" s="382"/>
      <c r="BA77" s="382"/>
      <c r="BB77" s="382"/>
      <c r="BC77" s="382"/>
      <c r="BD77" s="383"/>
      <c r="BE77" s="384" t="str">
        <f>+IF(EE77="","",IF(EE77-INT(EE77),EE77-INT(EE77),""))</f>
        <v/>
      </c>
      <c r="BF77" s="384"/>
      <c r="BG77" s="384"/>
      <c r="BH77" s="385"/>
      <c r="BI77" s="104"/>
      <c r="BJ77" s="91"/>
      <c r="BK77" s="91"/>
      <c r="BL77" s="135"/>
      <c r="BM77" s="91"/>
      <c r="BN77" s="91"/>
      <c r="BO77" s="92"/>
      <c r="BP77" s="104"/>
      <c r="BQ77" s="382"/>
      <c r="BR77" s="382"/>
      <c r="BS77" s="382"/>
      <c r="BT77" s="382"/>
      <c r="BU77" s="382"/>
      <c r="BV77" s="382"/>
      <c r="BW77" s="382"/>
      <c r="BX77" s="382"/>
      <c r="BY77" s="382"/>
      <c r="BZ77" s="382"/>
      <c r="CA77" s="382"/>
      <c r="CB77" s="92"/>
      <c r="CC77" s="104"/>
      <c r="CD77" s="382" t="str">
        <f>IF(AND(EA74=0,$EC74="共通仮設費"),$EA43,IF(EG77="","",IF(AND(EA74=0,EB74=0),$EB43,$EG77)))</f>
        <v/>
      </c>
      <c r="CE77" s="382"/>
      <c r="CF77" s="382"/>
      <c r="CG77" s="382"/>
      <c r="CH77" s="382"/>
      <c r="CI77" s="382"/>
      <c r="CJ77" s="382"/>
      <c r="CK77" s="382"/>
      <c r="CL77" s="382"/>
      <c r="CM77" s="382"/>
      <c r="CN77" s="382"/>
      <c r="CO77" s="382"/>
      <c r="CP77" s="382"/>
      <c r="CQ77" s="136"/>
      <c r="CR77" s="104"/>
      <c r="CS77" s="91"/>
      <c r="CT77" s="91"/>
      <c r="CU77" s="91"/>
      <c r="CV77" s="91"/>
      <c r="CW77" s="91"/>
      <c r="CX77" s="91"/>
      <c r="CY77" s="135"/>
      <c r="CZ77" s="91"/>
      <c r="DA77" s="91"/>
      <c r="DB77" s="91"/>
      <c r="DC77" s="92"/>
      <c r="DD77" s="104"/>
      <c r="DE77" s="91"/>
      <c r="DF77" s="91"/>
      <c r="DG77" s="91"/>
      <c r="DH77" s="91"/>
      <c r="DI77" s="91"/>
      <c r="DJ77" s="91"/>
      <c r="DK77" s="91"/>
      <c r="DL77" s="135"/>
      <c r="DM77" s="91"/>
      <c r="DN77" s="91"/>
      <c r="DO77" s="91"/>
      <c r="DP77" s="91"/>
      <c r="DQ77" s="91"/>
      <c r="DR77" s="91"/>
      <c r="DS77" s="91"/>
      <c r="DT77" s="91"/>
      <c r="DU77" s="91"/>
      <c r="DV77" s="91"/>
      <c r="DW77" s="137"/>
    </row>
    <row r="78" spans="4:127" s="65" customFormat="1" ht="12" customHeight="1">
      <c r="D78" s="370" t="str">
        <f>IF(AND(EA78=0,$EC78="直接工事費"),"本工事費",IF(AND(EA78=0,$EC78="工事合計"),"費目合計",IF(EA78=0,IF($EC78="共通仮設費","直接工事費",IF(EB78="","",$EC78)),"")))</f>
        <v/>
      </c>
      <c r="E78" s="372" t="str">
        <f>IF($EA78=1,IF($EB78="","",IF(AND($EA78=1,$EK78&lt;=1,$EC78="工事合計"),"本工事費",IF(AND($EA78=1,$EK78&gt;1,$EC78="工事合計"),"附帯工事費",$EC78))),"")</f>
        <v/>
      </c>
      <c r="F78" s="372" t="str">
        <f>IF($EA78=2,IF($EB78="","",$EC78),"")</f>
        <v/>
      </c>
      <c r="G78" s="372" t="str">
        <f>IF($EA78=3,IF($EB78="","",$EC78),"")</f>
        <v/>
      </c>
      <c r="H78" s="372" t="str">
        <f>IF($EA78=4,IF($EB78="","",$EC78),"")</f>
        <v/>
      </c>
      <c r="I78" s="372" t="str">
        <f>IF($EA78=5,IF($EB78="","",$EC78),"")</f>
        <v/>
      </c>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96"/>
      <c r="AY78" s="72"/>
      <c r="AZ78" s="72"/>
      <c r="BA78" s="72"/>
      <c r="BB78" s="72"/>
      <c r="BC78" s="72"/>
      <c r="BD78" s="89"/>
      <c r="BE78" s="72">
        <v>0</v>
      </c>
      <c r="BF78" s="72">
        <v>0</v>
      </c>
      <c r="BG78" s="72"/>
      <c r="BH78" s="72"/>
      <c r="BI78" s="96"/>
      <c r="BJ78" s="72"/>
      <c r="BK78" s="72"/>
      <c r="BL78" s="133"/>
      <c r="BM78" s="133"/>
      <c r="BN78" s="72"/>
      <c r="BO78" s="89"/>
      <c r="BP78" s="96"/>
      <c r="BQ78" s="72"/>
      <c r="BR78" s="72"/>
      <c r="BS78" s="72"/>
      <c r="BT78" s="72"/>
      <c r="BU78" s="72"/>
      <c r="BV78" s="72"/>
      <c r="BW78" s="72"/>
      <c r="BX78" s="72"/>
      <c r="BY78" s="72"/>
      <c r="BZ78" s="72"/>
      <c r="CA78" s="72"/>
      <c r="CB78" s="89"/>
      <c r="CC78" s="96"/>
      <c r="CD78" s="72"/>
      <c r="CE78" s="72"/>
      <c r="CF78" s="72"/>
      <c r="CG78" s="72"/>
      <c r="CH78" s="72"/>
      <c r="CI78" s="72"/>
      <c r="CJ78" s="72"/>
      <c r="CK78" s="72"/>
      <c r="CL78" s="72"/>
      <c r="CM78" s="72"/>
      <c r="CN78" s="72"/>
      <c r="CO78" s="72"/>
      <c r="CP78" s="72"/>
      <c r="CQ78" s="107"/>
      <c r="CR78" s="96"/>
      <c r="CS78" s="380" t="str">
        <f>IF(AND(EA78&gt;=1,EB78&lt;2),"レベル"&amp;EA78,"")</f>
        <v/>
      </c>
      <c r="CT78" s="380"/>
      <c r="CU78" s="380"/>
      <c r="CV78" s="380"/>
      <c r="CW78" s="380"/>
      <c r="CX78" s="380"/>
      <c r="CY78" s="380"/>
      <c r="CZ78" s="380"/>
      <c r="DA78" s="380"/>
      <c r="DB78" s="380"/>
      <c r="DC78" s="89"/>
      <c r="DD78" s="96"/>
      <c r="DE78" s="72"/>
      <c r="DF78" s="72"/>
      <c r="DG78" s="72"/>
      <c r="DH78" s="72"/>
      <c r="DI78" s="72"/>
      <c r="DJ78" s="72"/>
      <c r="DK78" s="72"/>
      <c r="DL78" s="72"/>
      <c r="DM78" s="72"/>
      <c r="DN78" s="72"/>
      <c r="DO78" s="72"/>
      <c r="DP78" s="72"/>
      <c r="DQ78" s="72"/>
      <c r="DR78" s="72"/>
      <c r="DS78" s="72"/>
      <c r="DT78" s="72"/>
      <c r="DU78" s="72"/>
      <c r="DV78" s="72"/>
      <c r="DW78" s="108"/>
    </row>
    <row r="79" spans="4:127" s="65" customFormat="1" ht="12" customHeight="1">
      <c r="D79" s="371"/>
      <c r="E79" s="373"/>
      <c r="F79" s="373"/>
      <c r="G79" s="373"/>
      <c r="H79" s="373"/>
      <c r="I79" s="373"/>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96"/>
      <c r="AY79" s="72"/>
      <c r="AZ79" s="72"/>
      <c r="BA79" s="72"/>
      <c r="BB79" s="72"/>
      <c r="BC79" s="72"/>
      <c r="BD79" s="89"/>
      <c r="BE79" s="72"/>
      <c r="BF79" s="72"/>
      <c r="BG79" s="72"/>
      <c r="BH79" s="72"/>
      <c r="BI79" s="96"/>
      <c r="BJ79" s="72"/>
      <c r="BK79" s="72"/>
      <c r="BL79" s="133"/>
      <c r="BM79" s="72"/>
      <c r="BN79" s="72"/>
      <c r="BO79" s="89"/>
      <c r="BP79" s="96"/>
      <c r="BQ79" s="72"/>
      <c r="BR79" s="72"/>
      <c r="BS79" s="72"/>
      <c r="BT79" s="72"/>
      <c r="BU79" s="72"/>
      <c r="BV79" s="72"/>
      <c r="BW79" s="72"/>
      <c r="BX79" s="72"/>
      <c r="BY79" s="72"/>
      <c r="BZ79" s="72"/>
      <c r="CA79" s="72"/>
      <c r="CB79" s="89"/>
      <c r="CC79" s="96"/>
      <c r="CD79" s="72"/>
      <c r="CE79" s="72"/>
      <c r="CF79" s="72"/>
      <c r="CG79" s="72"/>
      <c r="CH79" s="72"/>
      <c r="CI79" s="72"/>
      <c r="CJ79" s="72"/>
      <c r="CK79" s="72"/>
      <c r="CL79" s="72"/>
      <c r="CM79" s="72"/>
      <c r="CN79" s="72"/>
      <c r="CO79" s="72"/>
      <c r="CP79" s="72"/>
      <c r="CQ79" s="107"/>
      <c r="CR79" s="96"/>
      <c r="CS79" s="379" t="str">
        <f>IF(AND(EA78&gt;=1,LEFT(EJ79,1)&lt;&gt;"D",LEFT(EJ79,1)&lt;&gt;"H",EJ79&lt;&gt;""),EJ79,"")</f>
        <v/>
      </c>
      <c r="CT79" s="379"/>
      <c r="CU79" s="379"/>
      <c r="CV79" s="379"/>
      <c r="CW79" s="379"/>
      <c r="CX79" s="379"/>
      <c r="CY79" s="379"/>
      <c r="CZ79" s="379"/>
      <c r="DA79" s="379"/>
      <c r="DB79" s="379"/>
      <c r="DC79" s="89"/>
      <c r="DD79" s="96"/>
      <c r="DE79" s="72"/>
      <c r="DF79" s="72"/>
      <c r="DG79" s="72"/>
      <c r="DH79" s="72"/>
      <c r="DI79" s="72"/>
      <c r="DJ79" s="72"/>
      <c r="DK79" s="72"/>
      <c r="DL79" s="72"/>
      <c r="DM79" s="72"/>
      <c r="DN79" s="72"/>
      <c r="DO79" s="72"/>
      <c r="DP79" s="72"/>
      <c r="DQ79" s="72"/>
      <c r="DR79" s="72"/>
      <c r="DS79" s="72"/>
      <c r="DT79" s="72"/>
      <c r="DU79" s="72"/>
      <c r="DV79" s="72"/>
      <c r="DW79" s="108"/>
    </row>
    <row r="80" spans="4:127" s="65" customFormat="1" ht="12" customHeight="1">
      <c r="D80" s="374" t="str">
        <f>IF(AND($EA78=0,$EB78&lt;&gt;2,$ED78&lt;&gt;""),$ED78,"")</f>
        <v/>
      </c>
      <c r="E80" s="373" t="str">
        <f>IF(AND($EA78=1,$EB78&lt;&gt;2,$ED78&lt;&gt;""),$ED78,"")</f>
        <v/>
      </c>
      <c r="F80" s="373" t="str">
        <f>IF(AND($EA78=2,$EB78&lt;&gt;2,$ED78&lt;&gt;""),$ED78,"")</f>
        <v/>
      </c>
      <c r="G80" s="373" t="str">
        <f>IF(AND($EA78=3,$EB78&lt;&gt;2,$ED78&lt;&gt;""),$ED78,"")</f>
        <v/>
      </c>
      <c r="H80" s="373" t="str">
        <f>IF(AND($EA78=4,$EB78&lt;&gt;2,$ED78&lt;&gt;""),$ED78,"")</f>
        <v/>
      </c>
      <c r="I80" s="373" t="str">
        <f>IF(AND($EA78=5,$EB78&lt;&gt;2,$ED78&lt;&gt;""),$ED78,"")</f>
        <v/>
      </c>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96"/>
      <c r="AY80" s="72"/>
      <c r="AZ80" s="72"/>
      <c r="BA80" s="72"/>
      <c r="BB80" s="72"/>
      <c r="BC80" s="72"/>
      <c r="BD80" s="89"/>
      <c r="BE80" s="72"/>
      <c r="BF80" s="72"/>
      <c r="BG80" s="72"/>
      <c r="BH80" s="72"/>
      <c r="BI80" s="96"/>
      <c r="BJ80" s="72"/>
      <c r="BK80" s="72"/>
      <c r="BL80" s="133"/>
      <c r="BM80" s="72"/>
      <c r="BN80" s="72"/>
      <c r="BO80" s="89"/>
      <c r="BP80" s="96"/>
      <c r="BQ80" s="72"/>
      <c r="BR80" s="72"/>
      <c r="BS80" s="72"/>
      <c r="BT80" s="72"/>
      <c r="BU80" s="72"/>
      <c r="BV80" s="72"/>
      <c r="BW80" s="72"/>
      <c r="BX80" s="72"/>
      <c r="BY80" s="72"/>
      <c r="BZ80" s="72"/>
      <c r="CA80" s="72"/>
      <c r="CB80" s="89"/>
      <c r="CC80" s="96"/>
      <c r="CD80" s="72"/>
      <c r="CE80" s="72"/>
      <c r="CF80" s="72"/>
      <c r="CG80" s="72"/>
      <c r="CH80" s="72"/>
      <c r="CI80" s="72"/>
      <c r="CJ80" s="72"/>
      <c r="CK80" s="72"/>
      <c r="CL80" s="72"/>
      <c r="CM80" s="72"/>
      <c r="CN80" s="72"/>
      <c r="CO80" s="72"/>
      <c r="CP80" s="72"/>
      <c r="CQ80" s="107"/>
      <c r="CR80" s="96"/>
      <c r="CS80" s="393" t="str">
        <f>IF(AND(EA78&gt;=1,LEFT(EJ80,3)="単価表"),EJ80,"")</f>
        <v/>
      </c>
      <c r="CT80" s="393"/>
      <c r="CU80" s="393"/>
      <c r="CV80" s="393"/>
      <c r="CW80" s="393"/>
      <c r="CX80" s="393"/>
      <c r="CY80" s="393"/>
      <c r="CZ80" s="393"/>
      <c r="DA80" s="393"/>
      <c r="DB80" s="393"/>
      <c r="DC80" s="89"/>
      <c r="DD80" s="96"/>
      <c r="DE80" s="72"/>
      <c r="DF80" s="72"/>
      <c r="DG80" s="72"/>
      <c r="DH80" s="72"/>
      <c r="DI80" s="72"/>
      <c r="DJ80" s="72"/>
      <c r="DK80" s="72"/>
      <c r="DL80" s="72"/>
      <c r="DM80" s="72"/>
      <c r="DN80" s="72"/>
      <c r="DO80" s="72"/>
      <c r="DP80" s="72"/>
      <c r="DQ80" s="72"/>
      <c r="DR80" s="72"/>
      <c r="DS80" s="72"/>
      <c r="DT80" s="72"/>
      <c r="DU80" s="72"/>
      <c r="DV80" s="72"/>
      <c r="DW80" s="108"/>
    </row>
    <row r="81" spans="4:127" s="65" customFormat="1" ht="12" customHeight="1">
      <c r="D81" s="375"/>
      <c r="E81" s="376"/>
      <c r="F81" s="376"/>
      <c r="G81" s="376"/>
      <c r="H81" s="376"/>
      <c r="I81" s="376"/>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395" t="str">
        <f>+IF(EE81="","",IF(INT(EE81),INT(EE81),"0"))</f>
        <v/>
      </c>
      <c r="AY81" s="396"/>
      <c r="AZ81" s="396"/>
      <c r="BA81" s="396"/>
      <c r="BB81" s="396"/>
      <c r="BC81" s="396"/>
      <c r="BD81" s="397"/>
      <c r="BE81" s="398" t="str">
        <f>+IF(EE81="","",IF(EE81-INT(EE81),EE81-INT(EE81),""))</f>
        <v/>
      </c>
      <c r="BF81" s="398"/>
      <c r="BG81" s="398"/>
      <c r="BH81" s="399"/>
      <c r="BI81" s="113"/>
      <c r="BJ81" s="111"/>
      <c r="BK81" s="111"/>
      <c r="BL81" s="134"/>
      <c r="BM81" s="111"/>
      <c r="BN81" s="111"/>
      <c r="BO81" s="112"/>
      <c r="BP81" s="113"/>
      <c r="BQ81" s="396"/>
      <c r="BR81" s="396"/>
      <c r="BS81" s="396"/>
      <c r="BT81" s="396"/>
      <c r="BU81" s="396"/>
      <c r="BV81" s="396"/>
      <c r="BW81" s="396"/>
      <c r="BX81" s="396"/>
      <c r="BY81" s="396"/>
      <c r="BZ81" s="396"/>
      <c r="CA81" s="396"/>
      <c r="CB81" s="112"/>
      <c r="CC81" s="113"/>
      <c r="CD81" s="396" t="str">
        <f>IF(AND(EA78=0,$EC78="共通仮設費"),$EA43,IF(EG81="","",IF(AND(EA78=0,EB78=0),$EB43,$EG81)))</f>
        <v/>
      </c>
      <c r="CE81" s="396"/>
      <c r="CF81" s="396"/>
      <c r="CG81" s="396"/>
      <c r="CH81" s="396"/>
      <c r="CI81" s="396"/>
      <c r="CJ81" s="396"/>
      <c r="CK81" s="396"/>
      <c r="CL81" s="396"/>
      <c r="CM81" s="396"/>
      <c r="CN81" s="396"/>
      <c r="CO81" s="396"/>
      <c r="CP81" s="396"/>
      <c r="CQ81" s="114"/>
      <c r="CR81" s="113"/>
      <c r="CS81" s="111"/>
      <c r="CT81" s="111"/>
      <c r="CU81" s="111"/>
      <c r="CV81" s="111"/>
      <c r="CW81" s="111"/>
      <c r="CX81" s="111"/>
      <c r="CY81" s="134"/>
      <c r="CZ81" s="111"/>
      <c r="DA81" s="111"/>
      <c r="DB81" s="111"/>
      <c r="DC81" s="112"/>
      <c r="DD81" s="113"/>
      <c r="DE81" s="111"/>
      <c r="DF81" s="111"/>
      <c r="DG81" s="111"/>
      <c r="DH81" s="111"/>
      <c r="DI81" s="111"/>
      <c r="DJ81" s="111"/>
      <c r="DK81" s="111"/>
      <c r="DL81" s="134"/>
      <c r="DM81" s="111"/>
      <c r="DN81" s="111"/>
      <c r="DO81" s="111"/>
      <c r="DP81" s="111"/>
      <c r="DQ81" s="111"/>
      <c r="DR81" s="111"/>
      <c r="DS81" s="111"/>
      <c r="DT81" s="111"/>
      <c r="DU81" s="111"/>
      <c r="DV81" s="111"/>
      <c r="DW81" s="115"/>
    </row>
    <row r="82" spans="4:127" ht="17.25" customHeight="1">
      <c r="DQ82" s="46"/>
      <c r="DW82" s="106" t="s">
        <v>151</v>
      </c>
    </row>
    <row r="83" spans="4:127" ht="25.5" customHeight="1"/>
    <row r="84" spans="4:127" ht="25.5" customHeight="1"/>
    <row r="85" spans="4:127" ht="42" customHeight="1">
      <c r="D85" s="407" t="s">
        <v>158</v>
      </c>
      <c r="E85" s="408"/>
      <c r="F85" s="408"/>
      <c r="G85" s="408"/>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c r="BN85" s="408"/>
      <c r="BO85" s="408"/>
      <c r="BP85" s="408"/>
      <c r="BQ85" s="408"/>
      <c r="BR85" s="408"/>
      <c r="BS85" s="408"/>
      <c r="BT85" s="408"/>
      <c r="BU85" s="408"/>
      <c r="BV85" s="408"/>
      <c r="BW85" s="408"/>
      <c r="BX85" s="408"/>
      <c r="BY85" s="408"/>
      <c r="BZ85" s="408"/>
      <c r="CA85" s="408"/>
      <c r="CB85" s="408"/>
      <c r="CC85" s="408"/>
      <c r="CD85" s="408"/>
      <c r="CE85" s="408"/>
      <c r="CF85" s="408"/>
      <c r="CG85" s="408"/>
      <c r="CH85" s="408"/>
      <c r="CI85" s="408"/>
      <c r="CJ85" s="408"/>
      <c r="CK85" s="408"/>
      <c r="CL85" s="408"/>
      <c r="CM85" s="408"/>
      <c r="CN85" s="408"/>
      <c r="CO85" s="408"/>
      <c r="CP85" s="408"/>
      <c r="CQ85" s="408"/>
      <c r="CR85" s="408"/>
      <c r="CS85" s="408"/>
      <c r="CT85" s="408"/>
      <c r="CU85" s="408"/>
      <c r="CV85" s="408"/>
      <c r="CW85" s="408"/>
      <c r="CX85" s="408"/>
      <c r="CY85" s="408"/>
      <c r="CZ85" s="408"/>
      <c r="DA85" s="408"/>
      <c r="DB85" s="408"/>
      <c r="DC85" s="408"/>
      <c r="DD85" s="408"/>
      <c r="DE85" s="408"/>
      <c r="DF85" s="408"/>
      <c r="DG85" s="408"/>
      <c r="DH85" s="408"/>
      <c r="DI85" s="408"/>
      <c r="DJ85" s="408"/>
      <c r="DK85" s="408"/>
      <c r="DL85" s="408"/>
      <c r="DM85" s="408"/>
      <c r="DN85" s="408"/>
      <c r="DO85" s="408"/>
      <c r="DP85" s="408"/>
      <c r="DQ85" s="408"/>
      <c r="DR85" s="408"/>
      <c r="DS85" s="408"/>
      <c r="DT85" s="408"/>
      <c r="DU85" s="408"/>
      <c r="DV85" s="408"/>
      <c r="DW85" s="409"/>
    </row>
    <row r="86" spans="4:127" ht="41.25" customHeight="1">
      <c r="D86" s="392" t="s">
        <v>152</v>
      </c>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386"/>
      <c r="AQ86" s="386"/>
      <c r="AR86" s="386"/>
      <c r="AS86" s="386"/>
      <c r="AT86" s="386"/>
      <c r="AU86" s="386"/>
      <c r="AV86" s="386"/>
      <c r="AW86" s="386"/>
      <c r="AX86" s="394" t="s">
        <v>157</v>
      </c>
      <c r="AY86" s="386"/>
      <c r="AZ86" s="386"/>
      <c r="BA86" s="386"/>
      <c r="BB86" s="386"/>
      <c r="BC86" s="386"/>
      <c r="BD86" s="386"/>
      <c r="BE86" s="386"/>
      <c r="BF86" s="386"/>
      <c r="BG86" s="386"/>
      <c r="BH86" s="387"/>
      <c r="BI86" s="386" t="s">
        <v>156</v>
      </c>
      <c r="BJ86" s="386"/>
      <c r="BK86" s="386"/>
      <c r="BL86" s="386"/>
      <c r="BM86" s="386"/>
      <c r="BN86" s="386"/>
      <c r="BO86" s="387"/>
      <c r="BP86" s="394" t="s">
        <v>105</v>
      </c>
      <c r="BQ86" s="386"/>
      <c r="BR86" s="386"/>
      <c r="BS86" s="386"/>
      <c r="BT86" s="386"/>
      <c r="BU86" s="386"/>
      <c r="BV86" s="386"/>
      <c r="BW86" s="386"/>
      <c r="BX86" s="386"/>
      <c r="BY86" s="386"/>
      <c r="BZ86" s="386"/>
      <c r="CA86" s="386"/>
      <c r="CB86" s="387"/>
      <c r="CC86" s="394" t="s">
        <v>155</v>
      </c>
      <c r="CD86" s="386"/>
      <c r="CE86" s="386"/>
      <c r="CF86" s="386"/>
      <c r="CG86" s="386"/>
      <c r="CH86" s="386"/>
      <c r="CI86" s="386"/>
      <c r="CJ86" s="386"/>
      <c r="CK86" s="386"/>
      <c r="CL86" s="386"/>
      <c r="CM86" s="386"/>
      <c r="CN86" s="386"/>
      <c r="CO86" s="386"/>
      <c r="CP86" s="386"/>
      <c r="CQ86" s="387"/>
      <c r="CR86" s="394" t="s">
        <v>153</v>
      </c>
      <c r="CS86" s="386"/>
      <c r="CT86" s="386"/>
      <c r="CU86" s="386"/>
      <c r="CV86" s="386"/>
      <c r="CW86" s="386"/>
      <c r="CX86" s="386"/>
      <c r="CY86" s="386"/>
      <c r="CZ86" s="386"/>
      <c r="DA86" s="386"/>
      <c r="DB86" s="386"/>
      <c r="DC86" s="387"/>
      <c r="DD86" s="394" t="s">
        <v>154</v>
      </c>
      <c r="DE86" s="386"/>
      <c r="DF86" s="386"/>
      <c r="DG86" s="386"/>
      <c r="DH86" s="386"/>
      <c r="DI86" s="386"/>
      <c r="DJ86" s="386"/>
      <c r="DK86" s="386"/>
      <c r="DL86" s="386"/>
      <c r="DM86" s="386"/>
      <c r="DN86" s="386"/>
      <c r="DO86" s="386"/>
      <c r="DP86" s="386"/>
      <c r="DQ86" s="386"/>
      <c r="DR86" s="386"/>
      <c r="DS86" s="386"/>
      <c r="DT86" s="386"/>
      <c r="DU86" s="386"/>
      <c r="DV86" s="386"/>
      <c r="DW86" s="400"/>
    </row>
    <row r="87" spans="4:127" s="65" customFormat="1" ht="12" customHeight="1">
      <c r="D87" s="370" t="str">
        <f>IF(AND(EA87=0,$EC87="直接工事費"),"本工事費",IF(AND(EA87=0,$EC87="工事合計"),"費目合計",IF(EA87=0,IF($EC87="共通仮設費","直接工事費",IF(EB87="","",$EC87)),"")))</f>
        <v/>
      </c>
      <c r="E87" s="372" t="str">
        <f>IF($EA87=1,IF($EB87="","",IF(AND($EA87=1,$EK87&lt;=1,$EC87="工事合計"),"本工事費",IF(AND($EA87=1,$EK87&gt;1,$EC87="工事合計"),"附帯工事費",$EC87))),"")</f>
        <v/>
      </c>
      <c r="F87" s="373" t="str">
        <f>IF($EA87=2,IF($EB87="","",$EC87),"")</f>
        <v/>
      </c>
      <c r="G87" s="373" t="str">
        <f>IF($EA87=3,IF($EB87="","",$EC87),"")</f>
        <v/>
      </c>
      <c r="H87" s="373" t="str">
        <f>IF($EA87=4,IF($EB87="","",$EC87),"")</f>
        <v/>
      </c>
      <c r="I87" s="373" t="str">
        <f>IF($EA87=5,IF($EB87="","",$EC87),"")</f>
        <v/>
      </c>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17"/>
      <c r="AY87" s="105"/>
      <c r="AZ87" s="105"/>
      <c r="BA87" s="105"/>
      <c r="BB87" s="105"/>
      <c r="BC87" s="105"/>
      <c r="BD87" s="116"/>
      <c r="BE87" s="72">
        <v>0</v>
      </c>
      <c r="BF87" s="72">
        <v>0</v>
      </c>
      <c r="BG87" s="72"/>
      <c r="BH87" s="72"/>
      <c r="BI87" s="96"/>
      <c r="BJ87" s="72"/>
      <c r="BK87" s="72"/>
      <c r="BL87" s="133"/>
      <c r="BM87" s="133"/>
      <c r="BN87" s="72"/>
      <c r="BO87" s="89"/>
      <c r="BP87" s="96"/>
      <c r="BQ87" s="72"/>
      <c r="BR87" s="72"/>
      <c r="BS87" s="72"/>
      <c r="BT87" s="72"/>
      <c r="BU87" s="72"/>
      <c r="BV87" s="72"/>
      <c r="BW87" s="72"/>
      <c r="BX87" s="72"/>
      <c r="BY87" s="72"/>
      <c r="BZ87" s="72"/>
      <c r="CA87" s="72"/>
      <c r="CB87" s="89"/>
      <c r="CC87" s="96"/>
      <c r="CD87" s="72"/>
      <c r="CE87" s="72"/>
      <c r="CF87" s="72"/>
      <c r="CG87" s="72"/>
      <c r="CH87" s="72"/>
      <c r="CI87" s="72"/>
      <c r="CJ87" s="72"/>
      <c r="CK87" s="72"/>
      <c r="CL87" s="72"/>
      <c r="CM87" s="72"/>
      <c r="CN87" s="72"/>
      <c r="CO87" s="72"/>
      <c r="CP87" s="72"/>
      <c r="CQ87" s="107"/>
      <c r="CR87" s="96"/>
      <c r="CS87" s="393" t="str">
        <f>IF(AND(EA87&gt;=1,EB87&lt;2),"レベル"&amp;EA87,"")</f>
        <v/>
      </c>
      <c r="CT87" s="393"/>
      <c r="CU87" s="393"/>
      <c r="CV87" s="393"/>
      <c r="CW87" s="393"/>
      <c r="CX87" s="393"/>
      <c r="CY87" s="393"/>
      <c r="CZ87" s="393"/>
      <c r="DA87" s="393"/>
      <c r="DB87" s="393"/>
      <c r="DC87" s="89"/>
      <c r="DD87" s="96"/>
      <c r="DE87" s="72"/>
      <c r="DF87" s="72"/>
      <c r="DG87" s="72"/>
      <c r="DH87" s="72"/>
      <c r="DI87" s="72"/>
      <c r="DJ87" s="72"/>
      <c r="DK87" s="72"/>
      <c r="DL87" s="72"/>
      <c r="DM87" s="72"/>
      <c r="DN87" s="72"/>
      <c r="DO87" s="72"/>
      <c r="DP87" s="72"/>
      <c r="DQ87" s="72"/>
      <c r="DR87" s="72"/>
      <c r="DS87" s="72"/>
      <c r="DT87" s="72"/>
      <c r="DU87" s="72"/>
      <c r="DV87" s="72"/>
      <c r="DW87" s="108"/>
    </row>
    <row r="88" spans="4:127" s="65" customFormat="1" ht="12" customHeight="1">
      <c r="D88" s="371"/>
      <c r="E88" s="373"/>
      <c r="F88" s="373"/>
      <c r="G88" s="373"/>
      <c r="H88" s="373"/>
      <c r="I88" s="373"/>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96"/>
      <c r="AY88" s="72"/>
      <c r="AZ88" s="72"/>
      <c r="BA88" s="72"/>
      <c r="BB88" s="72"/>
      <c r="BC88" s="72"/>
      <c r="BD88" s="89"/>
      <c r="BE88" s="72"/>
      <c r="BF88" s="72"/>
      <c r="BG88" s="72"/>
      <c r="BH88" s="72"/>
      <c r="BI88" s="96"/>
      <c r="BJ88" s="72"/>
      <c r="BK88" s="72"/>
      <c r="BL88" s="133"/>
      <c r="BM88" s="72"/>
      <c r="BN88" s="72"/>
      <c r="BO88" s="89"/>
      <c r="BP88" s="96"/>
      <c r="BQ88" s="72"/>
      <c r="BR88" s="72"/>
      <c r="BS88" s="72"/>
      <c r="BT88" s="72"/>
      <c r="BU88" s="72"/>
      <c r="BV88" s="72"/>
      <c r="BW88" s="72"/>
      <c r="BX88" s="72"/>
      <c r="BY88" s="72"/>
      <c r="BZ88" s="72"/>
      <c r="CA88" s="72"/>
      <c r="CB88" s="89"/>
      <c r="CC88" s="96"/>
      <c r="CD88" s="72"/>
      <c r="CE88" s="72"/>
      <c r="CF88" s="72"/>
      <c r="CG88" s="72"/>
      <c r="CH88" s="72"/>
      <c r="CI88" s="72"/>
      <c r="CJ88" s="72"/>
      <c r="CK88" s="72"/>
      <c r="CL88" s="72"/>
      <c r="CM88" s="72"/>
      <c r="CN88" s="72"/>
      <c r="CO88" s="72"/>
      <c r="CP88" s="72"/>
      <c r="CQ88" s="107"/>
      <c r="CR88" s="96"/>
      <c r="CS88" s="379" t="str">
        <f>IF(AND(EA87&gt;=1,LEFT(EJ88,1)&lt;&gt;"D",LEFT(EJ88,1)&lt;&gt;"H",EJ88&lt;&gt;""),EJ88,"")</f>
        <v/>
      </c>
      <c r="CT88" s="379"/>
      <c r="CU88" s="379"/>
      <c r="CV88" s="379"/>
      <c r="CW88" s="379"/>
      <c r="CX88" s="379"/>
      <c r="CY88" s="379"/>
      <c r="CZ88" s="379"/>
      <c r="DA88" s="379"/>
      <c r="DB88" s="379"/>
      <c r="DC88" s="89"/>
      <c r="DD88" s="96"/>
      <c r="DE88" s="72"/>
      <c r="DF88" s="72"/>
      <c r="DG88" s="72"/>
      <c r="DH88" s="72"/>
      <c r="DI88" s="72"/>
      <c r="DJ88" s="72"/>
      <c r="DK88" s="72"/>
      <c r="DL88" s="72"/>
      <c r="DM88" s="72"/>
      <c r="DN88" s="72"/>
      <c r="DO88" s="72"/>
      <c r="DP88" s="72"/>
      <c r="DQ88" s="72"/>
      <c r="DR88" s="72"/>
      <c r="DS88" s="72"/>
      <c r="DT88" s="72"/>
      <c r="DU88" s="72"/>
      <c r="DV88" s="72"/>
      <c r="DW88" s="108"/>
    </row>
    <row r="89" spans="4:127" s="65" customFormat="1" ht="12" customHeight="1">
      <c r="D89" s="374" t="str">
        <f>IF(AND($EA87=0,$EB87&lt;&gt;2,$ED87&lt;&gt;""),$ED87,"")</f>
        <v/>
      </c>
      <c r="E89" s="373" t="str">
        <f>IF(AND($EA87=1,$EB87&lt;&gt;2,$ED87&lt;&gt;""),$ED87,"")</f>
        <v/>
      </c>
      <c r="F89" s="373" t="str">
        <f>IF(AND($EA87=2,$EB87&lt;&gt;2,$ED87&lt;&gt;""),$ED87,"")</f>
        <v/>
      </c>
      <c r="G89" s="373" t="str">
        <f>IF(AND($EA87=3,$EB87&lt;&gt;2,$ED87&lt;&gt;""),$ED87,"")</f>
        <v/>
      </c>
      <c r="H89" s="373" t="str">
        <f>IF(AND($EA87=4,$EB87&lt;&gt;2,$ED87&lt;&gt;""),$ED87,"")</f>
        <v/>
      </c>
      <c r="I89" s="373" t="str">
        <f>IF(AND($EA87=5,$EB87&lt;&gt;2,$ED87&lt;&gt;""),$ED87,"")</f>
        <v/>
      </c>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96"/>
      <c r="AY89" s="72"/>
      <c r="AZ89" s="72"/>
      <c r="BA89" s="72"/>
      <c r="BB89" s="72"/>
      <c r="BC89" s="72"/>
      <c r="BD89" s="89"/>
      <c r="BE89" s="72"/>
      <c r="BF89" s="72"/>
      <c r="BG89" s="72"/>
      <c r="BH89" s="72"/>
      <c r="BI89" s="96"/>
      <c r="BJ89" s="72"/>
      <c r="BK89" s="72"/>
      <c r="BL89" s="133"/>
      <c r="BM89" s="72"/>
      <c r="BN89" s="72"/>
      <c r="BO89" s="89"/>
      <c r="BP89" s="96"/>
      <c r="BQ89" s="72"/>
      <c r="BR89" s="72"/>
      <c r="BS89" s="72"/>
      <c r="BT89" s="72"/>
      <c r="BU89" s="72"/>
      <c r="BV89" s="72"/>
      <c r="BW89" s="72"/>
      <c r="BX89" s="72"/>
      <c r="BY89" s="72"/>
      <c r="BZ89" s="72"/>
      <c r="CA89" s="72"/>
      <c r="CB89" s="89"/>
      <c r="CC89" s="96"/>
      <c r="CD89" s="72"/>
      <c r="CE89" s="72"/>
      <c r="CF89" s="72"/>
      <c r="CG89" s="72"/>
      <c r="CH89" s="72"/>
      <c r="CI89" s="72"/>
      <c r="CJ89" s="72"/>
      <c r="CK89" s="72"/>
      <c r="CL89" s="72"/>
      <c r="CM89" s="72"/>
      <c r="CN89" s="72"/>
      <c r="CO89" s="72"/>
      <c r="CP89" s="72"/>
      <c r="CQ89" s="107"/>
      <c r="CR89" s="96"/>
      <c r="CS89" s="393" t="str">
        <f>IF(AND(EA87&gt;=1,LEFT(EJ89,3)="単価表"),EJ89,"")</f>
        <v/>
      </c>
      <c r="CT89" s="393"/>
      <c r="CU89" s="393"/>
      <c r="CV89" s="393"/>
      <c r="CW89" s="393"/>
      <c r="CX89" s="393"/>
      <c r="CY89" s="393"/>
      <c r="CZ89" s="393"/>
      <c r="DA89" s="393"/>
      <c r="DB89" s="393"/>
      <c r="DC89" s="89"/>
      <c r="DD89" s="96"/>
      <c r="DE89" s="72"/>
      <c r="DF89" s="72"/>
      <c r="DG89" s="72"/>
      <c r="DH89" s="72"/>
      <c r="DI89" s="72"/>
      <c r="DJ89" s="72"/>
      <c r="DK89" s="72"/>
      <c r="DL89" s="72"/>
      <c r="DM89" s="72"/>
      <c r="DN89" s="72"/>
      <c r="DO89" s="72"/>
      <c r="DP89" s="72"/>
      <c r="DQ89" s="72"/>
      <c r="DR89" s="72"/>
      <c r="DS89" s="72"/>
      <c r="DT89" s="72"/>
      <c r="DU89" s="72"/>
      <c r="DV89" s="72"/>
      <c r="DW89" s="108"/>
    </row>
    <row r="90" spans="4:127" s="65" customFormat="1" ht="12" customHeight="1">
      <c r="D90" s="377"/>
      <c r="E90" s="378"/>
      <c r="F90" s="378"/>
      <c r="G90" s="378"/>
      <c r="H90" s="378"/>
      <c r="I90" s="378"/>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381" t="str">
        <f>+IF(EE90="","",IF(INT(EE90),INT(EE90),"0"))</f>
        <v/>
      </c>
      <c r="AY90" s="382"/>
      <c r="AZ90" s="382"/>
      <c r="BA90" s="382"/>
      <c r="BB90" s="382"/>
      <c r="BC90" s="382"/>
      <c r="BD90" s="383"/>
      <c r="BE90" s="384" t="str">
        <f>+IF(EE90="","",IF(EE90-INT(EE90),EE90-INT(EE90),""))</f>
        <v/>
      </c>
      <c r="BF90" s="384"/>
      <c r="BG90" s="384"/>
      <c r="BH90" s="385"/>
      <c r="BI90" s="104"/>
      <c r="BJ90" s="91"/>
      <c r="BK90" s="91"/>
      <c r="BL90" s="135"/>
      <c r="BM90" s="91"/>
      <c r="BN90" s="91"/>
      <c r="BO90" s="92"/>
      <c r="BP90" s="104"/>
      <c r="BQ90" s="382"/>
      <c r="BR90" s="382"/>
      <c r="BS90" s="382"/>
      <c r="BT90" s="382"/>
      <c r="BU90" s="382"/>
      <c r="BV90" s="382"/>
      <c r="BW90" s="382"/>
      <c r="BX90" s="382"/>
      <c r="BY90" s="382"/>
      <c r="BZ90" s="382"/>
      <c r="CA90" s="382"/>
      <c r="CB90" s="92"/>
      <c r="CC90" s="104"/>
      <c r="CD90" s="382" t="str">
        <f>IF(AND(EA87=0,$EC87="共通仮設費"),$EA84,IF(EG90="","",IF(AND(EA87=0,EB87=0),$EB84,$EG90)))</f>
        <v/>
      </c>
      <c r="CE90" s="382"/>
      <c r="CF90" s="382"/>
      <c r="CG90" s="382"/>
      <c r="CH90" s="382"/>
      <c r="CI90" s="382"/>
      <c r="CJ90" s="382"/>
      <c r="CK90" s="382"/>
      <c r="CL90" s="382"/>
      <c r="CM90" s="382"/>
      <c r="CN90" s="382"/>
      <c r="CO90" s="382"/>
      <c r="CP90" s="382"/>
      <c r="CQ90" s="136"/>
      <c r="CR90" s="104"/>
      <c r="CS90" s="91"/>
      <c r="CT90" s="91"/>
      <c r="CU90" s="91"/>
      <c r="CV90" s="91"/>
      <c r="CW90" s="91"/>
      <c r="CX90" s="91"/>
      <c r="CY90" s="135"/>
      <c r="CZ90" s="91"/>
      <c r="DA90" s="91"/>
      <c r="DB90" s="91"/>
      <c r="DC90" s="92"/>
      <c r="DD90" s="104"/>
      <c r="DE90" s="91"/>
      <c r="DF90" s="91"/>
      <c r="DG90" s="91"/>
      <c r="DH90" s="91"/>
      <c r="DI90" s="91"/>
      <c r="DJ90" s="91"/>
      <c r="DK90" s="91"/>
      <c r="DL90" s="135"/>
      <c r="DM90" s="91"/>
      <c r="DN90" s="91"/>
      <c r="DO90" s="91"/>
      <c r="DP90" s="91"/>
      <c r="DQ90" s="91"/>
      <c r="DR90" s="91"/>
      <c r="DS90" s="91"/>
      <c r="DT90" s="91"/>
      <c r="DU90" s="91"/>
      <c r="DV90" s="91"/>
      <c r="DW90" s="137"/>
    </row>
    <row r="91" spans="4:127" s="65" customFormat="1" ht="12" customHeight="1">
      <c r="D91" s="370" t="str">
        <f>IF(AND(EA91=0,$EC91="直接工事費"),"本工事費",IF(AND(EA91=0,$EC91="工事合計"),"費目合計",IF(EA91=0,IF($EC91="共通仮設費","直接工事費",IF(EB91="","",$EC91)),"")))</f>
        <v/>
      </c>
      <c r="E91" s="372" t="str">
        <f>IF($EA91=1,IF($EB91="","",IF(AND($EA91=1,$EK91&lt;=1,$EC91="工事合計"),"本工事費",IF(AND($EA91=1,$EK91&gt;1,$EC91="工事合計"),"附帯工事費",$EC91))),"")</f>
        <v/>
      </c>
      <c r="F91" s="372" t="str">
        <f>IF($EA91=2,IF($EB91="","",$EC91),"")</f>
        <v/>
      </c>
      <c r="G91" s="372" t="str">
        <f>IF($EA91=3,IF($EB91="","",$EC91),"")</f>
        <v/>
      </c>
      <c r="H91" s="372" t="str">
        <f>IF($EA91=4,IF($EB91="","",$EC91),"")</f>
        <v/>
      </c>
      <c r="I91" s="372" t="str">
        <f>IF($EA91=5,IF($EB91="","",$EC91),"")</f>
        <v/>
      </c>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96"/>
      <c r="AY91" s="72"/>
      <c r="AZ91" s="72"/>
      <c r="BA91" s="72"/>
      <c r="BB91" s="72"/>
      <c r="BC91" s="72"/>
      <c r="BD91" s="89"/>
      <c r="BE91" s="72">
        <v>0</v>
      </c>
      <c r="BF91" s="72">
        <v>0</v>
      </c>
      <c r="BG91" s="72"/>
      <c r="BH91" s="72"/>
      <c r="BI91" s="96"/>
      <c r="BJ91" s="72"/>
      <c r="BK91" s="72"/>
      <c r="BL91" s="133"/>
      <c r="BM91" s="133"/>
      <c r="BN91" s="72"/>
      <c r="BO91" s="89"/>
      <c r="BP91" s="96"/>
      <c r="BQ91" s="72"/>
      <c r="BR91" s="72"/>
      <c r="BS91" s="72"/>
      <c r="BT91" s="72"/>
      <c r="BU91" s="72"/>
      <c r="BV91" s="72"/>
      <c r="BW91" s="72"/>
      <c r="BX91" s="72"/>
      <c r="BY91" s="72"/>
      <c r="BZ91" s="72"/>
      <c r="CA91" s="72"/>
      <c r="CB91" s="89"/>
      <c r="CC91" s="96"/>
      <c r="CD91" s="72"/>
      <c r="CE91" s="72"/>
      <c r="CF91" s="72"/>
      <c r="CG91" s="72"/>
      <c r="CH91" s="72"/>
      <c r="CI91" s="72"/>
      <c r="CJ91" s="72"/>
      <c r="CK91" s="72"/>
      <c r="CL91" s="72"/>
      <c r="CM91" s="72"/>
      <c r="CN91" s="72"/>
      <c r="CO91" s="72"/>
      <c r="CP91" s="72"/>
      <c r="CQ91" s="107"/>
      <c r="CR91" s="96"/>
      <c r="CS91" s="404" t="str">
        <f>IF(AND(EA91&gt;=1,EB91&lt;2),"レベル"&amp;EA91,"")</f>
        <v/>
      </c>
      <c r="CT91" s="404"/>
      <c r="CU91" s="404"/>
      <c r="CV91" s="404"/>
      <c r="CW91" s="404"/>
      <c r="CX91" s="404"/>
      <c r="CY91" s="404"/>
      <c r="CZ91" s="404"/>
      <c r="DA91" s="404"/>
      <c r="DB91" s="404"/>
      <c r="DC91" s="89"/>
      <c r="DD91" s="96"/>
      <c r="DE91" s="72"/>
      <c r="DF91" s="72"/>
      <c r="DG91" s="72"/>
      <c r="DH91" s="72"/>
      <c r="DI91" s="72"/>
      <c r="DJ91" s="72"/>
      <c r="DK91" s="72"/>
      <c r="DL91" s="72"/>
      <c r="DM91" s="72"/>
      <c r="DN91" s="72"/>
      <c r="DO91" s="72"/>
      <c r="DP91" s="72"/>
      <c r="DQ91" s="72"/>
      <c r="DR91" s="72"/>
      <c r="DS91" s="72"/>
      <c r="DT91" s="72"/>
      <c r="DU91" s="72"/>
      <c r="DV91" s="72"/>
      <c r="DW91" s="108"/>
    </row>
    <row r="92" spans="4:127" s="65" customFormat="1" ht="12" customHeight="1">
      <c r="D92" s="371"/>
      <c r="E92" s="373"/>
      <c r="F92" s="373"/>
      <c r="G92" s="373"/>
      <c r="H92" s="373"/>
      <c r="I92" s="373"/>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96"/>
      <c r="AY92" s="72"/>
      <c r="AZ92" s="72"/>
      <c r="BA92" s="72"/>
      <c r="BB92" s="72"/>
      <c r="BC92" s="72"/>
      <c r="BD92" s="89"/>
      <c r="BE92" s="72"/>
      <c r="BF92" s="72"/>
      <c r="BG92" s="72"/>
      <c r="BH92" s="72"/>
      <c r="BI92" s="96"/>
      <c r="BJ92" s="72"/>
      <c r="BK92" s="72"/>
      <c r="BL92" s="133"/>
      <c r="BM92" s="72"/>
      <c r="BN92" s="72"/>
      <c r="BO92" s="89"/>
      <c r="BP92" s="96"/>
      <c r="BQ92" s="72"/>
      <c r="BR92" s="72"/>
      <c r="BS92" s="72"/>
      <c r="BT92" s="72"/>
      <c r="BU92" s="72"/>
      <c r="BV92" s="72"/>
      <c r="BW92" s="72"/>
      <c r="BX92" s="72"/>
      <c r="BY92" s="72"/>
      <c r="BZ92" s="72"/>
      <c r="CA92" s="72"/>
      <c r="CB92" s="89"/>
      <c r="CC92" s="96"/>
      <c r="CD92" s="72"/>
      <c r="CE92" s="72"/>
      <c r="CF92" s="72"/>
      <c r="CG92" s="72"/>
      <c r="CH92" s="72"/>
      <c r="CI92" s="72"/>
      <c r="CJ92" s="72"/>
      <c r="CK92" s="72"/>
      <c r="CL92" s="72"/>
      <c r="CM92" s="72"/>
      <c r="CN92" s="72"/>
      <c r="CO92" s="72"/>
      <c r="CP92" s="72"/>
      <c r="CQ92" s="107"/>
      <c r="CR92" s="96"/>
      <c r="CS92" s="379" t="str">
        <f>IF(AND(EA91&gt;=1,LEFT(EJ92,1)&lt;&gt;"D",LEFT(EJ92,1)&lt;&gt;"H",EJ92&lt;&gt;""),EJ92,"")</f>
        <v/>
      </c>
      <c r="CT92" s="379"/>
      <c r="CU92" s="379"/>
      <c r="CV92" s="379"/>
      <c r="CW92" s="379"/>
      <c r="CX92" s="379"/>
      <c r="CY92" s="379"/>
      <c r="CZ92" s="379"/>
      <c r="DA92" s="379"/>
      <c r="DB92" s="379"/>
      <c r="DC92" s="89"/>
      <c r="DD92" s="96"/>
      <c r="DE92" s="72"/>
      <c r="DF92" s="72"/>
      <c r="DG92" s="72"/>
      <c r="DH92" s="72"/>
      <c r="DI92" s="72"/>
      <c r="DJ92" s="72"/>
      <c r="DK92" s="72"/>
      <c r="DL92" s="72"/>
      <c r="DM92" s="72"/>
      <c r="DN92" s="72"/>
      <c r="DO92" s="72"/>
      <c r="DP92" s="72"/>
      <c r="DQ92" s="72"/>
      <c r="DR92" s="72"/>
      <c r="DS92" s="72"/>
      <c r="DT92" s="72"/>
      <c r="DU92" s="72"/>
      <c r="DV92" s="72"/>
      <c r="DW92" s="108"/>
    </row>
    <row r="93" spans="4:127" s="65" customFormat="1" ht="12" customHeight="1">
      <c r="D93" s="374" t="str">
        <f>IF(AND($EA91=0,$EB91&lt;&gt;2,$ED91&lt;&gt;""),$ED91,"")</f>
        <v/>
      </c>
      <c r="E93" s="373" t="str">
        <f>IF(AND($EA91=1,$EB91&lt;&gt;2,$ED91&lt;&gt;""),$ED91,"")</f>
        <v/>
      </c>
      <c r="F93" s="373" t="str">
        <f>IF(AND($EA91=2,$EB91&lt;&gt;2,$ED91&lt;&gt;""),$ED91,"")</f>
        <v/>
      </c>
      <c r="G93" s="373" t="str">
        <f>IF(AND($EA91=3,$EB91&lt;&gt;2,$ED91&lt;&gt;""),$ED91,"")</f>
        <v/>
      </c>
      <c r="H93" s="373" t="str">
        <f>IF(AND($EA91=4,$EB91&lt;&gt;2,$ED91&lt;&gt;""),$ED91,"")</f>
        <v/>
      </c>
      <c r="I93" s="373" t="str">
        <f>IF(AND($EA91=5,$EB91&lt;&gt;2,$ED91&lt;&gt;""),$ED91,"")</f>
        <v/>
      </c>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96"/>
      <c r="AY93" s="72"/>
      <c r="AZ93" s="72"/>
      <c r="BA93" s="72"/>
      <c r="BB93" s="72"/>
      <c r="BC93" s="72"/>
      <c r="BD93" s="89"/>
      <c r="BE93" s="72"/>
      <c r="BF93" s="72"/>
      <c r="BG93" s="72"/>
      <c r="BH93" s="72"/>
      <c r="BI93" s="96"/>
      <c r="BJ93" s="72"/>
      <c r="BK93" s="72"/>
      <c r="BL93" s="133"/>
      <c r="BM93" s="72"/>
      <c r="BN93" s="72"/>
      <c r="BO93" s="89"/>
      <c r="BP93" s="96"/>
      <c r="BQ93" s="72"/>
      <c r="BR93" s="72"/>
      <c r="BS93" s="72"/>
      <c r="BT93" s="72"/>
      <c r="BU93" s="72"/>
      <c r="BV93" s="72"/>
      <c r="BW93" s="72"/>
      <c r="BX93" s="72"/>
      <c r="BY93" s="72"/>
      <c r="BZ93" s="72"/>
      <c r="CA93" s="72"/>
      <c r="CB93" s="89"/>
      <c r="CC93" s="96"/>
      <c r="CD93" s="72"/>
      <c r="CE93" s="72"/>
      <c r="CF93" s="72"/>
      <c r="CG93" s="72"/>
      <c r="CH93" s="72"/>
      <c r="CI93" s="72"/>
      <c r="CJ93" s="72"/>
      <c r="CK93" s="72"/>
      <c r="CL93" s="72"/>
      <c r="CM93" s="72"/>
      <c r="CN93" s="72"/>
      <c r="CO93" s="72"/>
      <c r="CP93" s="72"/>
      <c r="CQ93" s="107"/>
      <c r="CR93" s="96"/>
      <c r="CS93" s="393" t="str">
        <f>IF(AND(EA91&gt;=1,LEFT(EJ93,3)="単価表"),EJ93,"")</f>
        <v/>
      </c>
      <c r="CT93" s="393"/>
      <c r="CU93" s="393"/>
      <c r="CV93" s="393"/>
      <c r="CW93" s="393"/>
      <c r="CX93" s="393"/>
      <c r="CY93" s="393"/>
      <c r="CZ93" s="393"/>
      <c r="DA93" s="393"/>
      <c r="DB93" s="393"/>
      <c r="DC93" s="89"/>
      <c r="DD93" s="96"/>
      <c r="DE93" s="72"/>
      <c r="DF93" s="72"/>
      <c r="DG93" s="72"/>
      <c r="DH93" s="72"/>
      <c r="DI93" s="72"/>
      <c r="DJ93" s="72"/>
      <c r="DK93" s="72"/>
      <c r="DL93" s="72"/>
      <c r="DM93" s="72"/>
      <c r="DN93" s="72"/>
      <c r="DO93" s="72"/>
      <c r="DP93" s="72"/>
      <c r="DQ93" s="72"/>
      <c r="DR93" s="72"/>
      <c r="DS93" s="72"/>
      <c r="DT93" s="72"/>
      <c r="DU93" s="72"/>
      <c r="DV93" s="72"/>
      <c r="DW93" s="108"/>
    </row>
    <row r="94" spans="4:127" s="65" customFormat="1" ht="12" customHeight="1">
      <c r="D94" s="377"/>
      <c r="E94" s="378"/>
      <c r="F94" s="378"/>
      <c r="G94" s="378"/>
      <c r="H94" s="378"/>
      <c r="I94" s="378"/>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381" t="str">
        <f>+IF(EE94="","",IF(INT(EE94),INT(EE94),"0"))</f>
        <v/>
      </c>
      <c r="AY94" s="382"/>
      <c r="AZ94" s="382"/>
      <c r="BA94" s="382"/>
      <c r="BB94" s="382"/>
      <c r="BC94" s="382"/>
      <c r="BD94" s="383"/>
      <c r="BE94" s="384" t="str">
        <f>+IF(EE94="","",IF(EE94-INT(EE94),EE94-INT(EE94),""))</f>
        <v/>
      </c>
      <c r="BF94" s="384"/>
      <c r="BG94" s="384"/>
      <c r="BH94" s="385"/>
      <c r="BI94" s="104"/>
      <c r="BJ94" s="91"/>
      <c r="BK94" s="91"/>
      <c r="BL94" s="135"/>
      <c r="BM94" s="91"/>
      <c r="BN94" s="91"/>
      <c r="BO94" s="92"/>
      <c r="BP94" s="104"/>
      <c r="BQ94" s="382"/>
      <c r="BR94" s="382"/>
      <c r="BS94" s="382"/>
      <c r="BT94" s="382"/>
      <c r="BU94" s="382"/>
      <c r="BV94" s="382"/>
      <c r="BW94" s="382"/>
      <c r="BX94" s="382"/>
      <c r="BY94" s="382"/>
      <c r="BZ94" s="382"/>
      <c r="CA94" s="382"/>
      <c r="CB94" s="92"/>
      <c r="CC94" s="104"/>
      <c r="CD94" s="382" t="str">
        <f>IF(AND(EA91=0,$EC91="共通仮設費"),$EA84,IF(EG94="","",IF(AND(EA91=0,EB91=0),$EB84,$EG94)))</f>
        <v/>
      </c>
      <c r="CE94" s="382"/>
      <c r="CF94" s="382"/>
      <c r="CG94" s="382"/>
      <c r="CH94" s="382"/>
      <c r="CI94" s="382"/>
      <c r="CJ94" s="382"/>
      <c r="CK94" s="382"/>
      <c r="CL94" s="382"/>
      <c r="CM94" s="382"/>
      <c r="CN94" s="382"/>
      <c r="CO94" s="382"/>
      <c r="CP94" s="382"/>
      <c r="CQ94" s="136"/>
      <c r="CR94" s="104"/>
      <c r="CS94" s="91"/>
      <c r="CT94" s="91"/>
      <c r="CU94" s="91"/>
      <c r="CV94" s="91"/>
      <c r="CW94" s="91"/>
      <c r="CX94" s="91"/>
      <c r="CY94" s="135"/>
      <c r="CZ94" s="91"/>
      <c r="DA94" s="91"/>
      <c r="DB94" s="91"/>
      <c r="DC94" s="92"/>
      <c r="DD94" s="104"/>
      <c r="DE94" s="91"/>
      <c r="DF94" s="91"/>
      <c r="DG94" s="91"/>
      <c r="DH94" s="91"/>
      <c r="DI94" s="91"/>
      <c r="DJ94" s="91"/>
      <c r="DK94" s="91"/>
      <c r="DL94" s="135"/>
      <c r="DM94" s="91"/>
      <c r="DN94" s="91"/>
      <c r="DO94" s="91"/>
      <c r="DP94" s="91"/>
      <c r="DQ94" s="91"/>
      <c r="DR94" s="91"/>
      <c r="DS94" s="91"/>
      <c r="DT94" s="91"/>
      <c r="DU94" s="91"/>
      <c r="DV94" s="91"/>
      <c r="DW94" s="137"/>
    </row>
    <row r="95" spans="4:127" s="65" customFormat="1" ht="12" customHeight="1">
      <c r="D95" s="370" t="str">
        <f>IF(AND(EA95=0,$EC95="直接工事費"),"本工事費",IF(AND(EA95=0,$EC95="工事合計"),"費目合計",IF(EA95=0,IF($EC95="共通仮設費","直接工事費",IF(EB95="","",$EC95)),"")))</f>
        <v/>
      </c>
      <c r="E95" s="372" t="str">
        <f>IF($EA95=1,IF($EB95="","",IF(AND($EA95=1,$EK95&lt;=1,$EC95="工事合計"),"本工事費",IF(AND($EA95=1,$EK95&gt;1,$EC95="工事合計"),"附帯工事費",$EC95))),"")</f>
        <v/>
      </c>
      <c r="F95" s="372" t="str">
        <f>IF($EA95=2,IF($EB95="","",$EC95),"")</f>
        <v/>
      </c>
      <c r="G95" s="372" t="str">
        <f>IF($EA95=3,IF($EB95="","",$EC95),"")</f>
        <v/>
      </c>
      <c r="H95" s="372" t="str">
        <f>IF($EA95=4,IF($EB95="","",$EC95),"")</f>
        <v/>
      </c>
      <c r="I95" s="372" t="str">
        <f>IF($EA95=5,IF($EB95="","",$EC95),"")</f>
        <v/>
      </c>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96"/>
      <c r="AY95" s="72"/>
      <c r="AZ95" s="72"/>
      <c r="BA95" s="72"/>
      <c r="BB95" s="72"/>
      <c r="BC95" s="72"/>
      <c r="BD95" s="89"/>
      <c r="BE95" s="72">
        <v>0</v>
      </c>
      <c r="BF95" s="72">
        <v>0</v>
      </c>
      <c r="BG95" s="72"/>
      <c r="BH95" s="72"/>
      <c r="BI95" s="96"/>
      <c r="BJ95" s="72"/>
      <c r="BK95" s="72"/>
      <c r="BL95" s="133"/>
      <c r="BM95" s="133"/>
      <c r="BN95" s="72"/>
      <c r="BO95" s="89"/>
      <c r="BP95" s="96"/>
      <c r="BQ95" s="72"/>
      <c r="BR95" s="72"/>
      <c r="BS95" s="72"/>
      <c r="BT95" s="72"/>
      <c r="BU95" s="72"/>
      <c r="BV95" s="72"/>
      <c r="BW95" s="72"/>
      <c r="BX95" s="72"/>
      <c r="BY95" s="72"/>
      <c r="BZ95" s="72"/>
      <c r="CA95" s="72"/>
      <c r="CB95" s="89"/>
      <c r="CC95" s="96"/>
      <c r="CD95" s="72"/>
      <c r="CE95" s="72"/>
      <c r="CF95" s="72"/>
      <c r="CG95" s="72"/>
      <c r="CH95" s="72"/>
      <c r="CI95" s="72"/>
      <c r="CJ95" s="72"/>
      <c r="CK95" s="72"/>
      <c r="CL95" s="72"/>
      <c r="CM95" s="72"/>
      <c r="CN95" s="72"/>
      <c r="CO95" s="72"/>
      <c r="CP95" s="72"/>
      <c r="CQ95" s="107"/>
      <c r="CR95" s="96"/>
      <c r="CS95" s="380" t="str">
        <f>IF(AND(EA95&gt;=1,EB95&lt;2),"レベル"&amp;EA95,"")</f>
        <v/>
      </c>
      <c r="CT95" s="380"/>
      <c r="CU95" s="380"/>
      <c r="CV95" s="380"/>
      <c r="CW95" s="380"/>
      <c r="CX95" s="380"/>
      <c r="CY95" s="380"/>
      <c r="CZ95" s="380"/>
      <c r="DA95" s="380"/>
      <c r="DB95" s="380"/>
      <c r="DC95" s="89"/>
      <c r="DD95" s="96"/>
      <c r="DE95" s="72"/>
      <c r="DF95" s="72"/>
      <c r="DG95" s="72"/>
      <c r="DH95" s="72"/>
      <c r="DI95" s="72"/>
      <c r="DJ95" s="72"/>
      <c r="DK95" s="72"/>
      <c r="DL95" s="72"/>
      <c r="DM95" s="72"/>
      <c r="DN95" s="72"/>
      <c r="DO95" s="72"/>
      <c r="DP95" s="72"/>
      <c r="DQ95" s="72"/>
      <c r="DR95" s="72"/>
      <c r="DS95" s="72"/>
      <c r="DT95" s="72"/>
      <c r="DU95" s="72"/>
      <c r="DV95" s="72"/>
      <c r="DW95" s="108"/>
    </row>
    <row r="96" spans="4:127" s="65" customFormat="1" ht="12" customHeight="1">
      <c r="D96" s="371"/>
      <c r="E96" s="373"/>
      <c r="F96" s="373"/>
      <c r="G96" s="373"/>
      <c r="H96" s="373"/>
      <c r="I96" s="373"/>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96"/>
      <c r="AY96" s="72"/>
      <c r="AZ96" s="72"/>
      <c r="BA96" s="72"/>
      <c r="BB96" s="72"/>
      <c r="BC96" s="72"/>
      <c r="BD96" s="89"/>
      <c r="BE96" s="72"/>
      <c r="BF96" s="72"/>
      <c r="BG96" s="72"/>
      <c r="BH96" s="72"/>
      <c r="BI96" s="96"/>
      <c r="BJ96" s="72"/>
      <c r="BK96" s="72"/>
      <c r="BL96" s="133"/>
      <c r="BM96" s="72"/>
      <c r="BN96" s="72"/>
      <c r="BO96" s="89"/>
      <c r="BP96" s="96"/>
      <c r="BQ96" s="72"/>
      <c r="BR96" s="72"/>
      <c r="BS96" s="72"/>
      <c r="BT96" s="72"/>
      <c r="BU96" s="72"/>
      <c r="BV96" s="72"/>
      <c r="BW96" s="72"/>
      <c r="BX96" s="72"/>
      <c r="BY96" s="72"/>
      <c r="BZ96" s="72"/>
      <c r="CA96" s="72"/>
      <c r="CB96" s="89"/>
      <c r="CC96" s="96"/>
      <c r="CD96" s="72"/>
      <c r="CE96" s="72"/>
      <c r="CF96" s="72"/>
      <c r="CG96" s="72"/>
      <c r="CH96" s="72"/>
      <c r="CI96" s="72"/>
      <c r="CJ96" s="72"/>
      <c r="CK96" s="72"/>
      <c r="CL96" s="72"/>
      <c r="CM96" s="72"/>
      <c r="CN96" s="72"/>
      <c r="CO96" s="72"/>
      <c r="CP96" s="72"/>
      <c r="CQ96" s="107"/>
      <c r="CR96" s="96"/>
      <c r="CS96" s="379" t="str">
        <f>IF(AND(EA95&gt;=1,LEFT(EJ96,1)&lt;&gt;"D",LEFT(EJ96,1)&lt;&gt;"H",EJ96&lt;&gt;""),EJ96,"")</f>
        <v/>
      </c>
      <c r="CT96" s="379"/>
      <c r="CU96" s="379"/>
      <c r="CV96" s="379"/>
      <c r="CW96" s="379"/>
      <c r="CX96" s="379"/>
      <c r="CY96" s="379"/>
      <c r="CZ96" s="379"/>
      <c r="DA96" s="379"/>
      <c r="DB96" s="379"/>
      <c r="DC96" s="89"/>
      <c r="DD96" s="96"/>
      <c r="DE96" s="72"/>
      <c r="DF96" s="72"/>
      <c r="DG96" s="72"/>
      <c r="DH96" s="72"/>
      <c r="DI96" s="72"/>
      <c r="DJ96" s="72"/>
      <c r="DK96" s="72"/>
      <c r="DL96" s="72"/>
      <c r="DM96" s="72"/>
      <c r="DN96" s="72"/>
      <c r="DO96" s="72"/>
      <c r="DP96" s="72"/>
      <c r="DQ96" s="72"/>
      <c r="DR96" s="72"/>
      <c r="DS96" s="72"/>
      <c r="DT96" s="72"/>
      <c r="DU96" s="72"/>
      <c r="DV96" s="72"/>
      <c r="DW96" s="108"/>
    </row>
    <row r="97" spans="4:127" s="65" customFormat="1" ht="12" customHeight="1">
      <c r="D97" s="374" t="str">
        <f>IF(AND($EA95=0,$EB95&lt;&gt;2,$ED95&lt;&gt;""),$ED95,"")</f>
        <v/>
      </c>
      <c r="E97" s="373" t="str">
        <f>IF(AND($EA95=1,$EB95&lt;&gt;2,$ED95&lt;&gt;""),$ED95,"")</f>
        <v/>
      </c>
      <c r="F97" s="373" t="str">
        <f>IF(AND($EA95=2,$EB95&lt;&gt;2,$ED95&lt;&gt;""),$ED95,"")</f>
        <v/>
      </c>
      <c r="G97" s="373" t="str">
        <f>IF(AND($EA95=3,$EB95&lt;&gt;2,$ED95&lt;&gt;""),$ED95,"")</f>
        <v/>
      </c>
      <c r="H97" s="373" t="str">
        <f>IF(AND($EA95=4,$EB95&lt;&gt;2,$ED95&lt;&gt;""),$ED95,"")</f>
        <v/>
      </c>
      <c r="I97" s="373" t="str">
        <f>IF(AND($EA95=5,$EB95&lt;&gt;2,$ED95&lt;&gt;""),$ED95,"")</f>
        <v/>
      </c>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96"/>
      <c r="AY97" s="72"/>
      <c r="AZ97" s="72"/>
      <c r="BA97" s="72"/>
      <c r="BB97" s="72"/>
      <c r="BC97" s="72"/>
      <c r="BD97" s="89"/>
      <c r="BE97" s="72"/>
      <c r="BF97" s="72"/>
      <c r="BG97" s="72"/>
      <c r="BH97" s="72"/>
      <c r="BI97" s="96"/>
      <c r="BJ97" s="72"/>
      <c r="BK97" s="72"/>
      <c r="BL97" s="133"/>
      <c r="BM97" s="72"/>
      <c r="BN97" s="72"/>
      <c r="BO97" s="89"/>
      <c r="BP97" s="96"/>
      <c r="BQ97" s="72"/>
      <c r="BR97" s="72"/>
      <c r="BS97" s="72"/>
      <c r="BT97" s="72"/>
      <c r="BU97" s="72"/>
      <c r="BV97" s="72"/>
      <c r="BW97" s="72"/>
      <c r="BX97" s="72"/>
      <c r="BY97" s="72"/>
      <c r="BZ97" s="72"/>
      <c r="CA97" s="72"/>
      <c r="CB97" s="89"/>
      <c r="CC97" s="96"/>
      <c r="CD97" s="72"/>
      <c r="CE97" s="72"/>
      <c r="CF97" s="72"/>
      <c r="CG97" s="72"/>
      <c r="CH97" s="72"/>
      <c r="CI97" s="72"/>
      <c r="CJ97" s="72"/>
      <c r="CK97" s="72"/>
      <c r="CL97" s="72"/>
      <c r="CM97" s="72"/>
      <c r="CN97" s="72"/>
      <c r="CO97" s="72"/>
      <c r="CP97" s="72"/>
      <c r="CQ97" s="107"/>
      <c r="CR97" s="96"/>
      <c r="CS97" s="393" t="str">
        <f>IF(AND(EA95&gt;=1,LEFT(EJ97,3)="単価表"),EJ97,"")</f>
        <v/>
      </c>
      <c r="CT97" s="393"/>
      <c r="CU97" s="393"/>
      <c r="CV97" s="393"/>
      <c r="CW97" s="393"/>
      <c r="CX97" s="393"/>
      <c r="CY97" s="393"/>
      <c r="CZ97" s="393"/>
      <c r="DA97" s="393"/>
      <c r="DB97" s="393"/>
      <c r="DC97" s="89"/>
      <c r="DD97" s="96"/>
      <c r="DE97" s="72"/>
      <c r="DF97" s="72"/>
      <c r="DG97" s="72"/>
      <c r="DH97" s="72"/>
      <c r="DI97" s="72"/>
      <c r="DJ97" s="72"/>
      <c r="DK97" s="72"/>
      <c r="DL97" s="72"/>
      <c r="DM97" s="72"/>
      <c r="DN97" s="72"/>
      <c r="DO97" s="72"/>
      <c r="DP97" s="72"/>
      <c r="DQ97" s="72"/>
      <c r="DR97" s="72"/>
      <c r="DS97" s="72"/>
      <c r="DT97" s="72"/>
      <c r="DU97" s="72"/>
      <c r="DV97" s="72"/>
      <c r="DW97" s="108"/>
    </row>
    <row r="98" spans="4:127" s="65" customFormat="1" ht="12" customHeight="1">
      <c r="D98" s="377"/>
      <c r="E98" s="378"/>
      <c r="F98" s="378"/>
      <c r="G98" s="378"/>
      <c r="H98" s="378"/>
      <c r="I98" s="378"/>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381" t="str">
        <f>+IF(EE98="","",IF(INT(EE98),INT(EE98),"0"))</f>
        <v/>
      </c>
      <c r="AY98" s="382"/>
      <c r="AZ98" s="382"/>
      <c r="BA98" s="382"/>
      <c r="BB98" s="382"/>
      <c r="BC98" s="382"/>
      <c r="BD98" s="383"/>
      <c r="BE98" s="384" t="str">
        <f>+IF(EE98="","",IF(EE98-INT(EE98),EE98-INT(EE98),""))</f>
        <v/>
      </c>
      <c r="BF98" s="384"/>
      <c r="BG98" s="384"/>
      <c r="BH98" s="385"/>
      <c r="BI98" s="104"/>
      <c r="BJ98" s="91"/>
      <c r="BK98" s="91"/>
      <c r="BL98" s="135"/>
      <c r="BM98" s="91"/>
      <c r="BN98" s="91"/>
      <c r="BO98" s="92"/>
      <c r="BP98" s="104"/>
      <c r="BQ98" s="382"/>
      <c r="BR98" s="382"/>
      <c r="BS98" s="382"/>
      <c r="BT98" s="382"/>
      <c r="BU98" s="382"/>
      <c r="BV98" s="382"/>
      <c r="BW98" s="382"/>
      <c r="BX98" s="382"/>
      <c r="BY98" s="382"/>
      <c r="BZ98" s="382"/>
      <c r="CA98" s="382"/>
      <c r="CB98" s="92"/>
      <c r="CC98" s="104"/>
      <c r="CD98" s="382" t="str">
        <f>IF(AND(EA95=0,$EC95="共通仮設費"),$EA84,IF(EG98="","",IF(AND(EA95=0,EB95=0),$EB84,$EG98)))</f>
        <v/>
      </c>
      <c r="CE98" s="382"/>
      <c r="CF98" s="382"/>
      <c r="CG98" s="382"/>
      <c r="CH98" s="382"/>
      <c r="CI98" s="382"/>
      <c r="CJ98" s="382"/>
      <c r="CK98" s="382"/>
      <c r="CL98" s="382"/>
      <c r="CM98" s="382"/>
      <c r="CN98" s="382"/>
      <c r="CO98" s="382"/>
      <c r="CP98" s="382"/>
      <c r="CQ98" s="136"/>
      <c r="CR98" s="104"/>
      <c r="CS98" s="91"/>
      <c r="CT98" s="91"/>
      <c r="CU98" s="91"/>
      <c r="CV98" s="91"/>
      <c r="CW98" s="91"/>
      <c r="CX98" s="91"/>
      <c r="CY98" s="135"/>
      <c r="CZ98" s="91"/>
      <c r="DA98" s="91"/>
      <c r="DB98" s="91"/>
      <c r="DC98" s="92"/>
      <c r="DD98" s="104"/>
      <c r="DE98" s="91"/>
      <c r="DF98" s="91"/>
      <c r="DG98" s="91"/>
      <c r="DH98" s="91"/>
      <c r="DI98" s="91"/>
      <c r="DJ98" s="91"/>
      <c r="DK98" s="91"/>
      <c r="DL98" s="135"/>
      <c r="DM98" s="91"/>
      <c r="DN98" s="91"/>
      <c r="DO98" s="91"/>
      <c r="DP98" s="91"/>
      <c r="DQ98" s="91"/>
      <c r="DR98" s="91"/>
      <c r="DS98" s="91"/>
      <c r="DT98" s="91"/>
      <c r="DU98" s="91"/>
      <c r="DV98" s="91"/>
      <c r="DW98" s="137"/>
    </row>
    <row r="99" spans="4:127" s="65" customFormat="1" ht="12" customHeight="1">
      <c r="D99" s="370" t="str">
        <f>IF(AND(EA99=0,$EC99="直接工事費"),"本工事費",IF(AND(EA99=0,$EC99="工事合計"),"費目合計",IF(EA99=0,IF($EC99="共通仮設費","直接工事費",IF(EB99="","",$EC99)),"")))</f>
        <v/>
      </c>
      <c r="E99" s="372" t="str">
        <f>IF($EA99=1,IF($EB99="","",IF(AND($EA99=1,$EK99&lt;=1,$EC99="工事合計"),"本工事費",IF(AND($EA99=1,$EK99&gt;1,$EC99="工事合計"),"附帯工事費",$EC99))),"")</f>
        <v/>
      </c>
      <c r="F99" s="372" t="str">
        <f>IF($EA99=2,IF($EB99="","",$EC99),"")</f>
        <v/>
      </c>
      <c r="G99" s="372" t="str">
        <f>IF($EA99=3,IF($EB99="","",$EC99),"")</f>
        <v/>
      </c>
      <c r="H99" s="372" t="str">
        <f>IF($EA99=4,IF($EB99="","",$EC99),"")</f>
        <v/>
      </c>
      <c r="I99" s="372" t="str">
        <f>IF($EA99=5,IF($EB99="","",$EC99),"")</f>
        <v/>
      </c>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96"/>
      <c r="AY99" s="72"/>
      <c r="AZ99" s="72"/>
      <c r="BA99" s="72"/>
      <c r="BB99" s="72"/>
      <c r="BC99" s="72"/>
      <c r="BD99" s="89"/>
      <c r="BE99" s="72">
        <v>0</v>
      </c>
      <c r="BF99" s="72">
        <v>0</v>
      </c>
      <c r="BG99" s="72"/>
      <c r="BH99" s="72"/>
      <c r="BI99" s="96"/>
      <c r="BJ99" s="72"/>
      <c r="BK99" s="72"/>
      <c r="BL99" s="133"/>
      <c r="BM99" s="133"/>
      <c r="BN99" s="72"/>
      <c r="BO99" s="89"/>
      <c r="BP99" s="96"/>
      <c r="BQ99" s="72"/>
      <c r="BR99" s="72"/>
      <c r="BS99" s="72"/>
      <c r="BT99" s="72"/>
      <c r="BU99" s="72"/>
      <c r="BV99" s="72"/>
      <c r="BW99" s="72"/>
      <c r="BX99" s="72"/>
      <c r="BY99" s="72"/>
      <c r="BZ99" s="72"/>
      <c r="CA99" s="72"/>
      <c r="CB99" s="89"/>
      <c r="CC99" s="96"/>
      <c r="CD99" s="72"/>
      <c r="CE99" s="72"/>
      <c r="CF99" s="72"/>
      <c r="CG99" s="72"/>
      <c r="CH99" s="72"/>
      <c r="CI99" s="72"/>
      <c r="CJ99" s="72"/>
      <c r="CK99" s="72"/>
      <c r="CL99" s="72"/>
      <c r="CM99" s="72"/>
      <c r="CN99" s="72"/>
      <c r="CO99" s="72"/>
      <c r="CP99" s="72"/>
      <c r="CQ99" s="107"/>
      <c r="CR99" s="96"/>
      <c r="CS99" s="380" t="str">
        <f>IF(AND(EA99&gt;=1,EB99&lt;2),"レベル"&amp;EA99,"")</f>
        <v/>
      </c>
      <c r="CT99" s="380"/>
      <c r="CU99" s="380"/>
      <c r="CV99" s="380"/>
      <c r="CW99" s="380"/>
      <c r="CX99" s="380"/>
      <c r="CY99" s="380"/>
      <c r="CZ99" s="380"/>
      <c r="DA99" s="380"/>
      <c r="DB99" s="380"/>
      <c r="DC99" s="89"/>
      <c r="DD99" s="96"/>
      <c r="DE99" s="72"/>
      <c r="DF99" s="72"/>
      <c r="DG99" s="72"/>
      <c r="DH99" s="72"/>
      <c r="DI99" s="72"/>
      <c r="DJ99" s="72"/>
      <c r="DK99" s="72"/>
      <c r="DL99" s="72"/>
      <c r="DM99" s="72"/>
      <c r="DN99" s="72"/>
      <c r="DO99" s="72"/>
      <c r="DP99" s="72"/>
      <c r="DQ99" s="72"/>
      <c r="DR99" s="72"/>
      <c r="DS99" s="72"/>
      <c r="DT99" s="72"/>
      <c r="DU99" s="72"/>
      <c r="DV99" s="72"/>
      <c r="DW99" s="108"/>
    </row>
    <row r="100" spans="4:127" s="65" customFormat="1" ht="12" customHeight="1">
      <c r="D100" s="371"/>
      <c r="E100" s="373"/>
      <c r="F100" s="373"/>
      <c r="G100" s="373"/>
      <c r="H100" s="373"/>
      <c r="I100" s="373"/>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96"/>
      <c r="AY100" s="72"/>
      <c r="AZ100" s="72"/>
      <c r="BA100" s="72"/>
      <c r="BB100" s="72"/>
      <c r="BC100" s="72"/>
      <c r="BD100" s="89"/>
      <c r="BE100" s="72"/>
      <c r="BF100" s="72"/>
      <c r="BG100" s="72"/>
      <c r="BH100" s="72"/>
      <c r="BI100" s="96"/>
      <c r="BJ100" s="72"/>
      <c r="BK100" s="72"/>
      <c r="BL100" s="133"/>
      <c r="BM100" s="72"/>
      <c r="BN100" s="72"/>
      <c r="BO100" s="89"/>
      <c r="BP100" s="96"/>
      <c r="BQ100" s="72"/>
      <c r="BR100" s="72"/>
      <c r="BS100" s="72"/>
      <c r="BT100" s="72"/>
      <c r="BU100" s="72"/>
      <c r="BV100" s="72"/>
      <c r="BW100" s="72"/>
      <c r="BX100" s="72"/>
      <c r="BY100" s="72"/>
      <c r="BZ100" s="72"/>
      <c r="CA100" s="72"/>
      <c r="CB100" s="89"/>
      <c r="CC100" s="96"/>
      <c r="CD100" s="72"/>
      <c r="CE100" s="72"/>
      <c r="CF100" s="72"/>
      <c r="CG100" s="72"/>
      <c r="CH100" s="72"/>
      <c r="CI100" s="72"/>
      <c r="CJ100" s="72"/>
      <c r="CK100" s="72"/>
      <c r="CL100" s="72"/>
      <c r="CM100" s="72"/>
      <c r="CN100" s="72"/>
      <c r="CO100" s="72"/>
      <c r="CP100" s="72"/>
      <c r="CQ100" s="107"/>
      <c r="CR100" s="96"/>
      <c r="CS100" s="379" t="str">
        <f>IF(AND(EA99&gt;=1,LEFT(EJ100,1)&lt;&gt;"D",LEFT(EJ100,1)&lt;&gt;"H",EJ100&lt;&gt;""),EJ100,"")</f>
        <v/>
      </c>
      <c r="CT100" s="379"/>
      <c r="CU100" s="379"/>
      <c r="CV100" s="379"/>
      <c r="CW100" s="379"/>
      <c r="CX100" s="379"/>
      <c r="CY100" s="379"/>
      <c r="CZ100" s="379"/>
      <c r="DA100" s="379"/>
      <c r="DB100" s="379"/>
      <c r="DC100" s="89"/>
      <c r="DD100" s="96"/>
      <c r="DE100" s="72"/>
      <c r="DF100" s="72"/>
      <c r="DG100" s="72"/>
      <c r="DH100" s="72"/>
      <c r="DI100" s="72"/>
      <c r="DJ100" s="72"/>
      <c r="DK100" s="72"/>
      <c r="DL100" s="72"/>
      <c r="DM100" s="72"/>
      <c r="DN100" s="72"/>
      <c r="DO100" s="72"/>
      <c r="DP100" s="72"/>
      <c r="DQ100" s="72"/>
      <c r="DR100" s="72"/>
      <c r="DS100" s="72"/>
      <c r="DT100" s="72"/>
      <c r="DU100" s="72"/>
      <c r="DV100" s="72"/>
      <c r="DW100" s="108"/>
    </row>
    <row r="101" spans="4:127" s="65" customFormat="1" ht="12" customHeight="1">
      <c r="D101" s="374" t="str">
        <f>IF(AND($EA99=0,$EB99&lt;&gt;2,$ED99&lt;&gt;""),$ED99,"")</f>
        <v/>
      </c>
      <c r="E101" s="373" t="str">
        <f>IF(AND($EA99=1,$EB99&lt;&gt;2,$ED99&lt;&gt;""),$ED99,"")</f>
        <v/>
      </c>
      <c r="F101" s="373" t="str">
        <f>IF(AND($EA99=2,$EB99&lt;&gt;2,$ED99&lt;&gt;""),$ED99,"")</f>
        <v/>
      </c>
      <c r="G101" s="373" t="str">
        <f>IF(AND($EA99=3,$EB99&lt;&gt;2,$ED99&lt;&gt;""),$ED99,"")</f>
        <v/>
      </c>
      <c r="H101" s="373" t="str">
        <f>IF(AND($EA99=4,$EB99&lt;&gt;2,$ED99&lt;&gt;""),$ED99,"")</f>
        <v/>
      </c>
      <c r="I101" s="373" t="str">
        <f>IF(AND($EA99=5,$EB99&lt;&gt;2,$ED99&lt;&gt;""),$ED99,"")</f>
        <v/>
      </c>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96"/>
      <c r="AY101" s="72"/>
      <c r="AZ101" s="72"/>
      <c r="BA101" s="72"/>
      <c r="BB101" s="72"/>
      <c r="BC101" s="72"/>
      <c r="BD101" s="89"/>
      <c r="BE101" s="72"/>
      <c r="BF101" s="72"/>
      <c r="BG101" s="72"/>
      <c r="BH101" s="72"/>
      <c r="BI101" s="96"/>
      <c r="BJ101" s="72"/>
      <c r="BK101" s="72"/>
      <c r="BL101" s="133"/>
      <c r="BM101" s="72"/>
      <c r="BN101" s="72"/>
      <c r="BO101" s="89"/>
      <c r="BP101" s="96"/>
      <c r="BQ101" s="72"/>
      <c r="BR101" s="72"/>
      <c r="BS101" s="72"/>
      <c r="BT101" s="72"/>
      <c r="BU101" s="72"/>
      <c r="BV101" s="72"/>
      <c r="BW101" s="72"/>
      <c r="BX101" s="72"/>
      <c r="BY101" s="72"/>
      <c r="BZ101" s="72"/>
      <c r="CA101" s="72"/>
      <c r="CB101" s="89"/>
      <c r="CC101" s="96"/>
      <c r="CD101" s="72"/>
      <c r="CE101" s="72"/>
      <c r="CF101" s="72"/>
      <c r="CG101" s="72"/>
      <c r="CH101" s="72"/>
      <c r="CI101" s="72"/>
      <c r="CJ101" s="72"/>
      <c r="CK101" s="72"/>
      <c r="CL101" s="72"/>
      <c r="CM101" s="72"/>
      <c r="CN101" s="72"/>
      <c r="CO101" s="72"/>
      <c r="CP101" s="72"/>
      <c r="CQ101" s="107"/>
      <c r="CR101" s="96"/>
      <c r="CS101" s="393" t="str">
        <f>IF(AND(EA99&gt;=1,LEFT(EJ101,3)="単価表"),EJ101,"")</f>
        <v/>
      </c>
      <c r="CT101" s="393"/>
      <c r="CU101" s="393"/>
      <c r="CV101" s="393"/>
      <c r="CW101" s="393"/>
      <c r="CX101" s="393"/>
      <c r="CY101" s="393"/>
      <c r="CZ101" s="393"/>
      <c r="DA101" s="393"/>
      <c r="DB101" s="393"/>
      <c r="DC101" s="89"/>
      <c r="DD101" s="96"/>
      <c r="DE101" s="72"/>
      <c r="DF101" s="72"/>
      <c r="DG101" s="72"/>
      <c r="DH101" s="72"/>
      <c r="DI101" s="72"/>
      <c r="DJ101" s="72"/>
      <c r="DK101" s="72"/>
      <c r="DL101" s="72"/>
      <c r="DM101" s="72"/>
      <c r="DN101" s="72"/>
      <c r="DO101" s="72"/>
      <c r="DP101" s="72"/>
      <c r="DQ101" s="72"/>
      <c r="DR101" s="72"/>
      <c r="DS101" s="72"/>
      <c r="DT101" s="72"/>
      <c r="DU101" s="72"/>
      <c r="DV101" s="72"/>
      <c r="DW101" s="108"/>
    </row>
    <row r="102" spans="4:127" s="65" customFormat="1" ht="12" customHeight="1">
      <c r="D102" s="377"/>
      <c r="E102" s="378"/>
      <c r="F102" s="378"/>
      <c r="G102" s="378"/>
      <c r="H102" s="378"/>
      <c r="I102" s="378"/>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381" t="str">
        <f>+IF(EE102="","",IF(INT(EE102),INT(EE102),"0"))</f>
        <v/>
      </c>
      <c r="AY102" s="382"/>
      <c r="AZ102" s="382"/>
      <c r="BA102" s="382"/>
      <c r="BB102" s="382"/>
      <c r="BC102" s="382"/>
      <c r="BD102" s="383"/>
      <c r="BE102" s="384" t="str">
        <f>+IF(EE102="","",IF(EE102-INT(EE102),EE102-INT(EE102),""))</f>
        <v/>
      </c>
      <c r="BF102" s="384"/>
      <c r="BG102" s="384"/>
      <c r="BH102" s="385"/>
      <c r="BI102" s="104"/>
      <c r="BJ102" s="91"/>
      <c r="BK102" s="91"/>
      <c r="BL102" s="135"/>
      <c r="BM102" s="91"/>
      <c r="BN102" s="91"/>
      <c r="BO102" s="92"/>
      <c r="BP102" s="104"/>
      <c r="BQ102" s="382"/>
      <c r="BR102" s="382"/>
      <c r="BS102" s="382"/>
      <c r="BT102" s="382"/>
      <c r="BU102" s="382"/>
      <c r="BV102" s="382"/>
      <c r="BW102" s="382"/>
      <c r="BX102" s="382"/>
      <c r="BY102" s="382"/>
      <c r="BZ102" s="382"/>
      <c r="CA102" s="382"/>
      <c r="CB102" s="92"/>
      <c r="CC102" s="104"/>
      <c r="CD102" s="382" t="str">
        <f>IF(AND(EA99=0,$EC99="共通仮設費"),$EA84,IF(EG102="","",IF(AND(EA99=0,EB99=0),$EB84,$EG102)))</f>
        <v/>
      </c>
      <c r="CE102" s="382"/>
      <c r="CF102" s="382"/>
      <c r="CG102" s="382"/>
      <c r="CH102" s="382"/>
      <c r="CI102" s="382"/>
      <c r="CJ102" s="382"/>
      <c r="CK102" s="382"/>
      <c r="CL102" s="382"/>
      <c r="CM102" s="382"/>
      <c r="CN102" s="382"/>
      <c r="CO102" s="382"/>
      <c r="CP102" s="382"/>
      <c r="CQ102" s="136"/>
      <c r="CR102" s="104"/>
      <c r="CS102" s="91"/>
      <c r="CT102" s="91"/>
      <c r="CU102" s="91"/>
      <c r="CV102" s="91"/>
      <c r="CW102" s="91"/>
      <c r="CX102" s="91"/>
      <c r="CY102" s="135"/>
      <c r="CZ102" s="91"/>
      <c r="DA102" s="91"/>
      <c r="DB102" s="91"/>
      <c r="DC102" s="92"/>
      <c r="DD102" s="104"/>
      <c r="DE102" s="91"/>
      <c r="DF102" s="91"/>
      <c r="DG102" s="91"/>
      <c r="DH102" s="91"/>
      <c r="DI102" s="91"/>
      <c r="DJ102" s="91"/>
      <c r="DK102" s="91"/>
      <c r="DL102" s="135"/>
      <c r="DM102" s="91"/>
      <c r="DN102" s="91"/>
      <c r="DO102" s="91"/>
      <c r="DP102" s="91"/>
      <c r="DQ102" s="91"/>
      <c r="DR102" s="91"/>
      <c r="DS102" s="91"/>
      <c r="DT102" s="91"/>
      <c r="DU102" s="91"/>
      <c r="DV102" s="91"/>
      <c r="DW102" s="137"/>
    </row>
    <row r="103" spans="4:127" s="65" customFormat="1" ht="12" customHeight="1">
      <c r="D103" s="370" t="str">
        <f>IF(AND(EA103=0,$EC103="直接工事費"),"本工事費",IF(AND(EA103=0,$EC103="工事合計"),"費目合計",IF(EA103=0,IF($EC103="共通仮設費","直接工事費",IF(EB103="","",$EC103)),"")))</f>
        <v/>
      </c>
      <c r="E103" s="372" t="str">
        <f>IF($EA103=1,IF($EB103="","",IF(AND($EA103=1,$EK103&lt;=1,$EC103="工事合計"),"本工事費",IF(AND($EA103=1,$EK103&gt;1,$EC103="工事合計"),"附帯工事費",$EC103))),"")</f>
        <v/>
      </c>
      <c r="F103" s="372" t="str">
        <f>IF($EA103=2,IF($EB103="","",$EC103),"")</f>
        <v/>
      </c>
      <c r="G103" s="372" t="str">
        <f>IF($EA103=3,IF($EB103="","",$EC103),"")</f>
        <v/>
      </c>
      <c r="H103" s="372" t="str">
        <f>IF($EA103=4,IF($EB103="","",$EC103),"")</f>
        <v/>
      </c>
      <c r="I103" s="372" t="str">
        <f>IF($EA103=5,IF($EB103="","",$EC103),"")</f>
        <v/>
      </c>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96"/>
      <c r="AY103" s="72"/>
      <c r="AZ103" s="72"/>
      <c r="BA103" s="72"/>
      <c r="BB103" s="72"/>
      <c r="BC103" s="72"/>
      <c r="BD103" s="89"/>
      <c r="BE103" s="72">
        <v>0</v>
      </c>
      <c r="BF103" s="72">
        <v>0</v>
      </c>
      <c r="BG103" s="72"/>
      <c r="BH103" s="72"/>
      <c r="BI103" s="96"/>
      <c r="BJ103" s="72"/>
      <c r="BK103" s="72"/>
      <c r="BL103" s="133"/>
      <c r="BM103" s="133"/>
      <c r="BN103" s="72"/>
      <c r="BO103" s="89"/>
      <c r="BP103" s="96"/>
      <c r="BQ103" s="72"/>
      <c r="BR103" s="72"/>
      <c r="BS103" s="72"/>
      <c r="BT103" s="72"/>
      <c r="BU103" s="72"/>
      <c r="BV103" s="72"/>
      <c r="BW103" s="72"/>
      <c r="BX103" s="72"/>
      <c r="BY103" s="72"/>
      <c r="BZ103" s="72"/>
      <c r="CA103" s="72"/>
      <c r="CB103" s="89"/>
      <c r="CC103" s="96"/>
      <c r="CD103" s="72"/>
      <c r="CE103" s="72"/>
      <c r="CF103" s="72"/>
      <c r="CG103" s="72"/>
      <c r="CH103" s="72"/>
      <c r="CI103" s="72"/>
      <c r="CJ103" s="72"/>
      <c r="CK103" s="72"/>
      <c r="CL103" s="72"/>
      <c r="CM103" s="72"/>
      <c r="CN103" s="72"/>
      <c r="CO103" s="72"/>
      <c r="CP103" s="72"/>
      <c r="CQ103" s="107"/>
      <c r="CR103" s="96"/>
      <c r="CS103" s="380" t="str">
        <f>IF(AND(EA103&gt;=1,EB103&lt;2),"レベル"&amp;EA103,"")</f>
        <v/>
      </c>
      <c r="CT103" s="380"/>
      <c r="CU103" s="380"/>
      <c r="CV103" s="380"/>
      <c r="CW103" s="380"/>
      <c r="CX103" s="380"/>
      <c r="CY103" s="380"/>
      <c r="CZ103" s="380"/>
      <c r="DA103" s="380"/>
      <c r="DB103" s="380"/>
      <c r="DC103" s="89"/>
      <c r="DD103" s="96"/>
      <c r="DE103" s="72"/>
      <c r="DF103" s="72"/>
      <c r="DG103" s="72"/>
      <c r="DH103" s="72"/>
      <c r="DI103" s="72"/>
      <c r="DJ103" s="72"/>
      <c r="DK103" s="72"/>
      <c r="DL103" s="72"/>
      <c r="DM103" s="72"/>
      <c r="DN103" s="72"/>
      <c r="DO103" s="72"/>
      <c r="DP103" s="72"/>
      <c r="DQ103" s="72"/>
      <c r="DR103" s="72"/>
      <c r="DS103" s="72"/>
      <c r="DT103" s="72"/>
      <c r="DU103" s="72"/>
      <c r="DV103" s="72"/>
      <c r="DW103" s="108"/>
    </row>
    <row r="104" spans="4:127" s="65" customFormat="1" ht="12" customHeight="1">
      <c r="D104" s="371"/>
      <c r="E104" s="373"/>
      <c r="F104" s="373"/>
      <c r="G104" s="373"/>
      <c r="H104" s="373"/>
      <c r="I104" s="373"/>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96"/>
      <c r="AY104" s="72"/>
      <c r="AZ104" s="72"/>
      <c r="BA104" s="72"/>
      <c r="BB104" s="72"/>
      <c r="BC104" s="72"/>
      <c r="BD104" s="89"/>
      <c r="BE104" s="72"/>
      <c r="BF104" s="72"/>
      <c r="BG104" s="72"/>
      <c r="BH104" s="72"/>
      <c r="BI104" s="96"/>
      <c r="BJ104" s="72"/>
      <c r="BK104" s="72"/>
      <c r="BL104" s="133"/>
      <c r="BM104" s="72"/>
      <c r="BN104" s="72"/>
      <c r="BO104" s="89"/>
      <c r="BP104" s="96"/>
      <c r="BQ104" s="72"/>
      <c r="BR104" s="72"/>
      <c r="BS104" s="72"/>
      <c r="BT104" s="72"/>
      <c r="BU104" s="72"/>
      <c r="BV104" s="72"/>
      <c r="BW104" s="72"/>
      <c r="BX104" s="72"/>
      <c r="BY104" s="72"/>
      <c r="BZ104" s="72"/>
      <c r="CA104" s="72"/>
      <c r="CB104" s="89"/>
      <c r="CC104" s="96"/>
      <c r="CD104" s="72"/>
      <c r="CE104" s="72"/>
      <c r="CF104" s="72"/>
      <c r="CG104" s="72"/>
      <c r="CH104" s="72"/>
      <c r="CI104" s="72"/>
      <c r="CJ104" s="72"/>
      <c r="CK104" s="72"/>
      <c r="CL104" s="72"/>
      <c r="CM104" s="72"/>
      <c r="CN104" s="72"/>
      <c r="CO104" s="72"/>
      <c r="CP104" s="72"/>
      <c r="CQ104" s="107"/>
      <c r="CR104" s="96"/>
      <c r="CS104" s="379" t="str">
        <f>IF(AND(EA103&gt;=1,LEFT(EJ104,1)&lt;&gt;"D",LEFT(EJ104,1)&lt;&gt;"H",EJ104&lt;&gt;""),EJ104,"")</f>
        <v/>
      </c>
      <c r="CT104" s="379"/>
      <c r="CU104" s="379"/>
      <c r="CV104" s="379"/>
      <c r="CW104" s="379"/>
      <c r="CX104" s="379"/>
      <c r="CY104" s="379"/>
      <c r="CZ104" s="379"/>
      <c r="DA104" s="379"/>
      <c r="DB104" s="379"/>
      <c r="DC104" s="89"/>
      <c r="DD104" s="96"/>
      <c r="DE104" s="72"/>
      <c r="DF104" s="72"/>
      <c r="DG104" s="72"/>
      <c r="DH104" s="72"/>
      <c r="DI104" s="72"/>
      <c r="DJ104" s="72"/>
      <c r="DK104" s="72"/>
      <c r="DL104" s="72"/>
      <c r="DM104" s="72"/>
      <c r="DN104" s="72"/>
      <c r="DO104" s="72"/>
      <c r="DP104" s="72"/>
      <c r="DQ104" s="72"/>
      <c r="DR104" s="72"/>
      <c r="DS104" s="72"/>
      <c r="DT104" s="72"/>
      <c r="DU104" s="72"/>
      <c r="DV104" s="72"/>
      <c r="DW104" s="108"/>
    </row>
    <row r="105" spans="4:127" s="65" customFormat="1" ht="12" customHeight="1">
      <c r="D105" s="374" t="str">
        <f>IF(AND($EA103=0,$EB103&lt;&gt;2,$ED103&lt;&gt;""),$ED103,"")</f>
        <v/>
      </c>
      <c r="E105" s="373" t="str">
        <f>IF(AND($EA103=1,$EB103&lt;&gt;2,$ED103&lt;&gt;""),$ED103,"")</f>
        <v/>
      </c>
      <c r="F105" s="373" t="str">
        <f>IF(AND($EA103=2,$EB103&lt;&gt;2,$ED103&lt;&gt;""),$ED103,"")</f>
        <v/>
      </c>
      <c r="G105" s="373" t="str">
        <f>IF(AND($EA103=3,$EB103&lt;&gt;2,$ED103&lt;&gt;""),$ED103,"")</f>
        <v/>
      </c>
      <c r="H105" s="373" t="str">
        <f>IF(AND($EA103=4,$EB103&lt;&gt;2,$ED103&lt;&gt;""),$ED103,"")</f>
        <v/>
      </c>
      <c r="I105" s="373" t="str">
        <f>IF(AND($EA103=5,$EB103&lt;&gt;2,$ED103&lt;&gt;""),$ED103,"")</f>
        <v/>
      </c>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96"/>
      <c r="AY105" s="72"/>
      <c r="AZ105" s="72"/>
      <c r="BA105" s="72"/>
      <c r="BB105" s="72"/>
      <c r="BC105" s="72"/>
      <c r="BD105" s="89"/>
      <c r="BE105" s="72"/>
      <c r="BF105" s="72"/>
      <c r="BG105" s="72"/>
      <c r="BH105" s="72"/>
      <c r="BI105" s="96"/>
      <c r="BJ105" s="72"/>
      <c r="BK105" s="72"/>
      <c r="BL105" s="133"/>
      <c r="BM105" s="72"/>
      <c r="BN105" s="72"/>
      <c r="BO105" s="89"/>
      <c r="BP105" s="96"/>
      <c r="BQ105" s="72"/>
      <c r="BR105" s="72"/>
      <c r="BS105" s="72"/>
      <c r="BT105" s="72"/>
      <c r="BU105" s="72"/>
      <c r="BV105" s="72"/>
      <c r="BW105" s="72"/>
      <c r="BX105" s="72"/>
      <c r="BY105" s="72"/>
      <c r="BZ105" s="72"/>
      <c r="CA105" s="72"/>
      <c r="CB105" s="89"/>
      <c r="CC105" s="96"/>
      <c r="CD105" s="72"/>
      <c r="CE105" s="72"/>
      <c r="CF105" s="72"/>
      <c r="CG105" s="72"/>
      <c r="CH105" s="72"/>
      <c r="CI105" s="72"/>
      <c r="CJ105" s="72"/>
      <c r="CK105" s="72"/>
      <c r="CL105" s="72"/>
      <c r="CM105" s="72"/>
      <c r="CN105" s="72"/>
      <c r="CO105" s="72"/>
      <c r="CP105" s="72"/>
      <c r="CQ105" s="107"/>
      <c r="CR105" s="96"/>
      <c r="CS105" s="393" t="str">
        <f>IF(AND(EA103&gt;=1,LEFT(EJ105,3)="単価表"),EJ105,"")</f>
        <v/>
      </c>
      <c r="CT105" s="393"/>
      <c r="CU105" s="393"/>
      <c r="CV105" s="393"/>
      <c r="CW105" s="393"/>
      <c r="CX105" s="393"/>
      <c r="CY105" s="393"/>
      <c r="CZ105" s="393"/>
      <c r="DA105" s="393"/>
      <c r="DB105" s="393"/>
      <c r="DC105" s="89"/>
      <c r="DD105" s="96"/>
      <c r="DE105" s="72"/>
      <c r="DF105" s="72"/>
      <c r="DG105" s="72"/>
      <c r="DH105" s="72"/>
      <c r="DI105" s="72"/>
      <c r="DJ105" s="72"/>
      <c r="DK105" s="72"/>
      <c r="DL105" s="72"/>
      <c r="DM105" s="72"/>
      <c r="DN105" s="72"/>
      <c r="DO105" s="72"/>
      <c r="DP105" s="72"/>
      <c r="DQ105" s="72"/>
      <c r="DR105" s="72"/>
      <c r="DS105" s="72"/>
      <c r="DT105" s="72"/>
      <c r="DU105" s="72"/>
      <c r="DV105" s="72"/>
      <c r="DW105" s="108"/>
    </row>
    <row r="106" spans="4:127" s="65" customFormat="1" ht="12" customHeight="1">
      <c r="D106" s="377"/>
      <c r="E106" s="378"/>
      <c r="F106" s="378"/>
      <c r="G106" s="378"/>
      <c r="H106" s="378"/>
      <c r="I106" s="378"/>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381" t="str">
        <f>+IF(EE106="","",IF(INT(EE106),INT(EE106),"0"))</f>
        <v/>
      </c>
      <c r="AY106" s="382"/>
      <c r="AZ106" s="382"/>
      <c r="BA106" s="382"/>
      <c r="BB106" s="382"/>
      <c r="BC106" s="382"/>
      <c r="BD106" s="383"/>
      <c r="BE106" s="384" t="str">
        <f>+IF(EE106="","",IF(EE106-INT(EE106),EE106-INT(EE106),""))</f>
        <v/>
      </c>
      <c r="BF106" s="384"/>
      <c r="BG106" s="384"/>
      <c r="BH106" s="385"/>
      <c r="BI106" s="104"/>
      <c r="BJ106" s="91"/>
      <c r="BK106" s="91"/>
      <c r="BL106" s="135"/>
      <c r="BM106" s="91"/>
      <c r="BN106" s="91"/>
      <c r="BO106" s="92"/>
      <c r="BP106" s="104"/>
      <c r="BQ106" s="382"/>
      <c r="BR106" s="382"/>
      <c r="BS106" s="382"/>
      <c r="BT106" s="382"/>
      <c r="BU106" s="382"/>
      <c r="BV106" s="382"/>
      <c r="BW106" s="382"/>
      <c r="BX106" s="382"/>
      <c r="BY106" s="382"/>
      <c r="BZ106" s="382"/>
      <c r="CA106" s="382"/>
      <c r="CB106" s="92"/>
      <c r="CC106" s="104"/>
      <c r="CD106" s="382" t="str">
        <f>IF(AND(EA103=0,$EC103="共通仮設費"),$EA84,IF(EG106="","",IF(AND(EA103=0,EB103=0),$EB84,$EG106)))</f>
        <v/>
      </c>
      <c r="CE106" s="382"/>
      <c r="CF106" s="382"/>
      <c r="CG106" s="382"/>
      <c r="CH106" s="382"/>
      <c r="CI106" s="382"/>
      <c r="CJ106" s="382"/>
      <c r="CK106" s="382"/>
      <c r="CL106" s="382"/>
      <c r="CM106" s="382"/>
      <c r="CN106" s="382"/>
      <c r="CO106" s="382"/>
      <c r="CP106" s="382"/>
      <c r="CQ106" s="136"/>
      <c r="CR106" s="104"/>
      <c r="CS106" s="91"/>
      <c r="CT106" s="91"/>
      <c r="CU106" s="91"/>
      <c r="CV106" s="91"/>
      <c r="CW106" s="91"/>
      <c r="CX106" s="91"/>
      <c r="CY106" s="135"/>
      <c r="CZ106" s="91"/>
      <c r="DA106" s="91"/>
      <c r="DB106" s="91"/>
      <c r="DC106" s="92"/>
      <c r="DD106" s="104"/>
      <c r="DE106" s="91"/>
      <c r="DF106" s="91"/>
      <c r="DG106" s="91"/>
      <c r="DH106" s="91"/>
      <c r="DI106" s="91"/>
      <c r="DJ106" s="91"/>
      <c r="DK106" s="91"/>
      <c r="DL106" s="135"/>
      <c r="DM106" s="91"/>
      <c r="DN106" s="91"/>
      <c r="DO106" s="91"/>
      <c r="DP106" s="91"/>
      <c r="DQ106" s="91"/>
      <c r="DR106" s="91"/>
      <c r="DS106" s="91"/>
      <c r="DT106" s="91"/>
      <c r="DU106" s="91"/>
      <c r="DV106" s="91"/>
      <c r="DW106" s="137"/>
    </row>
    <row r="107" spans="4:127" s="65" customFormat="1" ht="12" customHeight="1">
      <c r="D107" s="370" t="str">
        <f>IF(AND(EA107=0,$EC107="直接工事費"),"本工事費",IF(AND(EA107=0,$EC107="工事合計"),"費目合計",IF(EA107=0,IF($EC107="共通仮設費","直接工事費",IF(EB107="","",$EC107)),"")))</f>
        <v/>
      </c>
      <c r="E107" s="372" t="str">
        <f>IF($EA107=1,IF($EB107="","",IF(AND($EA107=1,$EK107&lt;=1,$EC107="工事合計"),"本工事費",IF(AND($EA107=1,$EK107&gt;1,$EC107="工事合計"),"附帯工事費",$EC107))),"")</f>
        <v/>
      </c>
      <c r="F107" s="372" t="str">
        <f>IF($EA107=2,IF($EB107="","",$EC107),"")</f>
        <v/>
      </c>
      <c r="G107" s="372" t="str">
        <f>IF($EA107=3,IF($EB107="","",$EC107),"")</f>
        <v/>
      </c>
      <c r="H107" s="372" t="str">
        <f>IF($EA107=4,IF($EB107="","",$EC107),"")</f>
        <v/>
      </c>
      <c r="I107" s="372" t="str">
        <f>IF($EA107=5,IF($EB107="","",$EC107),"")</f>
        <v/>
      </c>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96"/>
      <c r="AY107" s="72"/>
      <c r="AZ107" s="72"/>
      <c r="BA107" s="72"/>
      <c r="BB107" s="72"/>
      <c r="BC107" s="72"/>
      <c r="BD107" s="89"/>
      <c r="BE107" s="72">
        <v>0</v>
      </c>
      <c r="BF107" s="72">
        <v>0</v>
      </c>
      <c r="BG107" s="72"/>
      <c r="BH107" s="72"/>
      <c r="BI107" s="96"/>
      <c r="BJ107" s="72"/>
      <c r="BK107" s="72"/>
      <c r="BL107" s="133"/>
      <c r="BM107" s="133"/>
      <c r="BN107" s="72"/>
      <c r="BO107" s="89"/>
      <c r="BP107" s="96"/>
      <c r="BQ107" s="72"/>
      <c r="BR107" s="72"/>
      <c r="BS107" s="72"/>
      <c r="BT107" s="72"/>
      <c r="BU107" s="72"/>
      <c r="BV107" s="72"/>
      <c r="BW107" s="72"/>
      <c r="BX107" s="72"/>
      <c r="BY107" s="72"/>
      <c r="BZ107" s="72"/>
      <c r="CA107" s="72"/>
      <c r="CB107" s="89"/>
      <c r="CC107" s="96"/>
      <c r="CD107" s="72"/>
      <c r="CE107" s="72"/>
      <c r="CF107" s="72"/>
      <c r="CG107" s="72"/>
      <c r="CH107" s="72"/>
      <c r="CI107" s="72"/>
      <c r="CJ107" s="72"/>
      <c r="CK107" s="72"/>
      <c r="CL107" s="72"/>
      <c r="CM107" s="72"/>
      <c r="CN107" s="72"/>
      <c r="CO107" s="72"/>
      <c r="CP107" s="72"/>
      <c r="CQ107" s="107"/>
      <c r="CR107" s="96"/>
      <c r="CS107" s="380" t="str">
        <f>IF(AND(EA107&gt;=1,EB107&lt;2),"レベル"&amp;EA107,"")</f>
        <v/>
      </c>
      <c r="CT107" s="380"/>
      <c r="CU107" s="380"/>
      <c r="CV107" s="380"/>
      <c r="CW107" s="380"/>
      <c r="CX107" s="380"/>
      <c r="CY107" s="380"/>
      <c r="CZ107" s="380"/>
      <c r="DA107" s="380"/>
      <c r="DB107" s="380"/>
      <c r="DC107" s="89"/>
      <c r="DD107" s="96"/>
      <c r="DE107" s="72"/>
      <c r="DF107" s="72"/>
      <c r="DG107" s="72"/>
      <c r="DH107" s="72"/>
      <c r="DI107" s="72"/>
      <c r="DJ107" s="72"/>
      <c r="DK107" s="72"/>
      <c r="DL107" s="72"/>
      <c r="DM107" s="72"/>
      <c r="DN107" s="72"/>
      <c r="DO107" s="72"/>
      <c r="DP107" s="72"/>
      <c r="DQ107" s="72"/>
      <c r="DR107" s="72"/>
      <c r="DS107" s="72"/>
      <c r="DT107" s="72"/>
      <c r="DU107" s="72"/>
      <c r="DV107" s="72"/>
      <c r="DW107" s="108"/>
    </row>
    <row r="108" spans="4:127" s="65" customFormat="1" ht="12" customHeight="1">
      <c r="D108" s="371"/>
      <c r="E108" s="373"/>
      <c r="F108" s="373"/>
      <c r="G108" s="373"/>
      <c r="H108" s="373"/>
      <c r="I108" s="373"/>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96"/>
      <c r="AY108" s="72"/>
      <c r="AZ108" s="72"/>
      <c r="BA108" s="72"/>
      <c r="BB108" s="72"/>
      <c r="BC108" s="72"/>
      <c r="BD108" s="89"/>
      <c r="BE108" s="72"/>
      <c r="BF108" s="72"/>
      <c r="BG108" s="72"/>
      <c r="BH108" s="72"/>
      <c r="BI108" s="96"/>
      <c r="BJ108" s="72"/>
      <c r="BK108" s="72"/>
      <c r="BL108" s="133"/>
      <c r="BM108" s="72"/>
      <c r="BN108" s="72"/>
      <c r="BO108" s="89"/>
      <c r="BP108" s="96"/>
      <c r="BQ108" s="72"/>
      <c r="BR108" s="72"/>
      <c r="BS108" s="72"/>
      <c r="BT108" s="72"/>
      <c r="BU108" s="72"/>
      <c r="BV108" s="72"/>
      <c r="BW108" s="72"/>
      <c r="BX108" s="72"/>
      <c r="BY108" s="72"/>
      <c r="BZ108" s="72"/>
      <c r="CA108" s="72"/>
      <c r="CB108" s="89"/>
      <c r="CC108" s="96"/>
      <c r="CD108" s="72"/>
      <c r="CE108" s="72"/>
      <c r="CF108" s="72"/>
      <c r="CG108" s="72"/>
      <c r="CH108" s="72"/>
      <c r="CI108" s="72"/>
      <c r="CJ108" s="72"/>
      <c r="CK108" s="72"/>
      <c r="CL108" s="72"/>
      <c r="CM108" s="72"/>
      <c r="CN108" s="72"/>
      <c r="CO108" s="72"/>
      <c r="CP108" s="72"/>
      <c r="CQ108" s="107"/>
      <c r="CR108" s="96"/>
      <c r="CS108" s="379" t="str">
        <f>IF(AND(EA107&gt;=1,LEFT(EJ108,1)&lt;&gt;"D",LEFT(EJ108,1)&lt;&gt;"H",EJ108&lt;&gt;""),EJ108,"")</f>
        <v/>
      </c>
      <c r="CT108" s="379"/>
      <c r="CU108" s="379"/>
      <c r="CV108" s="379"/>
      <c r="CW108" s="379"/>
      <c r="CX108" s="379"/>
      <c r="CY108" s="379"/>
      <c r="CZ108" s="379"/>
      <c r="DA108" s="379"/>
      <c r="DB108" s="379"/>
      <c r="DC108" s="89"/>
      <c r="DD108" s="96"/>
      <c r="DE108" s="72"/>
      <c r="DF108" s="72"/>
      <c r="DG108" s="72"/>
      <c r="DH108" s="72"/>
      <c r="DI108" s="72"/>
      <c r="DJ108" s="72"/>
      <c r="DK108" s="72"/>
      <c r="DL108" s="72"/>
      <c r="DM108" s="72"/>
      <c r="DN108" s="72"/>
      <c r="DO108" s="72"/>
      <c r="DP108" s="72"/>
      <c r="DQ108" s="72"/>
      <c r="DR108" s="72"/>
      <c r="DS108" s="72"/>
      <c r="DT108" s="72"/>
      <c r="DU108" s="72"/>
      <c r="DV108" s="72"/>
      <c r="DW108" s="108"/>
    </row>
    <row r="109" spans="4:127" s="65" customFormat="1" ht="12" customHeight="1">
      <c r="D109" s="374" t="str">
        <f>IF(AND($EA107=0,$EB107&lt;&gt;2,$ED107&lt;&gt;""),$ED107,"")</f>
        <v/>
      </c>
      <c r="E109" s="373" t="str">
        <f>IF(AND($EA107=1,$EB107&lt;&gt;2,$ED107&lt;&gt;""),$ED107,"")</f>
        <v/>
      </c>
      <c r="F109" s="373" t="str">
        <f>IF(AND($EA107=2,$EB107&lt;&gt;2,$ED107&lt;&gt;""),$ED107,"")</f>
        <v/>
      </c>
      <c r="G109" s="373" t="str">
        <f>IF(AND($EA107=3,$EB107&lt;&gt;2,$ED107&lt;&gt;""),$ED107,"")</f>
        <v/>
      </c>
      <c r="H109" s="373" t="str">
        <f>IF(AND($EA107=4,$EB107&lt;&gt;2,$ED107&lt;&gt;""),$ED107,"")</f>
        <v/>
      </c>
      <c r="I109" s="373" t="str">
        <f>IF(AND($EA107=5,$EB107&lt;&gt;2,$ED107&lt;&gt;""),$ED107,"")</f>
        <v/>
      </c>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96"/>
      <c r="AY109" s="72"/>
      <c r="AZ109" s="72"/>
      <c r="BA109" s="72"/>
      <c r="BB109" s="72"/>
      <c r="BC109" s="72"/>
      <c r="BD109" s="89"/>
      <c r="BE109" s="72"/>
      <c r="BF109" s="72"/>
      <c r="BG109" s="72"/>
      <c r="BH109" s="72"/>
      <c r="BI109" s="96"/>
      <c r="BJ109" s="72"/>
      <c r="BK109" s="72"/>
      <c r="BL109" s="133"/>
      <c r="BM109" s="72"/>
      <c r="BN109" s="72"/>
      <c r="BO109" s="89"/>
      <c r="BP109" s="96"/>
      <c r="BQ109" s="72"/>
      <c r="BR109" s="72"/>
      <c r="BS109" s="72"/>
      <c r="BT109" s="72"/>
      <c r="BU109" s="72"/>
      <c r="BV109" s="72"/>
      <c r="BW109" s="72"/>
      <c r="BX109" s="72"/>
      <c r="BY109" s="72"/>
      <c r="BZ109" s="72"/>
      <c r="CA109" s="72"/>
      <c r="CB109" s="89"/>
      <c r="CC109" s="96"/>
      <c r="CD109" s="72"/>
      <c r="CE109" s="72"/>
      <c r="CF109" s="72"/>
      <c r="CG109" s="72"/>
      <c r="CH109" s="72"/>
      <c r="CI109" s="72"/>
      <c r="CJ109" s="72"/>
      <c r="CK109" s="72"/>
      <c r="CL109" s="72"/>
      <c r="CM109" s="72"/>
      <c r="CN109" s="72"/>
      <c r="CO109" s="72"/>
      <c r="CP109" s="72"/>
      <c r="CQ109" s="107"/>
      <c r="CR109" s="96"/>
      <c r="CS109" s="393" t="str">
        <f>IF(AND(EA107&gt;=1,LEFT(EJ109,3)="単価表"),EJ109,"")</f>
        <v/>
      </c>
      <c r="CT109" s="393"/>
      <c r="CU109" s="393"/>
      <c r="CV109" s="393"/>
      <c r="CW109" s="393"/>
      <c r="CX109" s="393"/>
      <c r="CY109" s="393"/>
      <c r="CZ109" s="393"/>
      <c r="DA109" s="393"/>
      <c r="DB109" s="393"/>
      <c r="DC109" s="89"/>
      <c r="DD109" s="96"/>
      <c r="DE109" s="72"/>
      <c r="DF109" s="72"/>
      <c r="DG109" s="72"/>
      <c r="DH109" s="72"/>
      <c r="DI109" s="72"/>
      <c r="DJ109" s="72"/>
      <c r="DK109" s="72"/>
      <c r="DL109" s="72"/>
      <c r="DM109" s="72"/>
      <c r="DN109" s="72"/>
      <c r="DO109" s="72"/>
      <c r="DP109" s="72"/>
      <c r="DQ109" s="72"/>
      <c r="DR109" s="72"/>
      <c r="DS109" s="72"/>
      <c r="DT109" s="72"/>
      <c r="DU109" s="72"/>
      <c r="DV109" s="72"/>
      <c r="DW109" s="108"/>
    </row>
    <row r="110" spans="4:127" s="65" customFormat="1" ht="12" customHeight="1">
      <c r="D110" s="377"/>
      <c r="E110" s="378"/>
      <c r="F110" s="378"/>
      <c r="G110" s="378"/>
      <c r="H110" s="378"/>
      <c r="I110" s="378"/>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381" t="str">
        <f>+IF(EE110="","",IF(INT(EE110),INT(EE110),"0"))</f>
        <v/>
      </c>
      <c r="AY110" s="382"/>
      <c r="AZ110" s="382"/>
      <c r="BA110" s="382"/>
      <c r="BB110" s="382"/>
      <c r="BC110" s="382"/>
      <c r="BD110" s="383"/>
      <c r="BE110" s="384" t="str">
        <f>+IF(EE110="","",IF(EE110-INT(EE110),EE110-INT(EE110),""))</f>
        <v/>
      </c>
      <c r="BF110" s="384"/>
      <c r="BG110" s="384"/>
      <c r="BH110" s="385"/>
      <c r="BI110" s="104"/>
      <c r="BJ110" s="91"/>
      <c r="BK110" s="91"/>
      <c r="BL110" s="135"/>
      <c r="BM110" s="91"/>
      <c r="BN110" s="91"/>
      <c r="BO110" s="92"/>
      <c r="BP110" s="104"/>
      <c r="BQ110" s="382"/>
      <c r="BR110" s="382"/>
      <c r="BS110" s="382"/>
      <c r="BT110" s="382"/>
      <c r="BU110" s="382"/>
      <c r="BV110" s="382"/>
      <c r="BW110" s="382"/>
      <c r="BX110" s="382"/>
      <c r="BY110" s="382"/>
      <c r="BZ110" s="382"/>
      <c r="CA110" s="382"/>
      <c r="CB110" s="92"/>
      <c r="CC110" s="104"/>
      <c r="CD110" s="382" t="str">
        <f>IF(AND(EA107=0,$EC107="共通仮設費"),$EA84,IF(EG110="","",IF(AND(EA107=0,EB107=0),$EB84,$EG110)))</f>
        <v/>
      </c>
      <c r="CE110" s="382"/>
      <c r="CF110" s="382"/>
      <c r="CG110" s="382"/>
      <c r="CH110" s="382"/>
      <c r="CI110" s="382"/>
      <c r="CJ110" s="382"/>
      <c r="CK110" s="382"/>
      <c r="CL110" s="382"/>
      <c r="CM110" s="382"/>
      <c r="CN110" s="382"/>
      <c r="CO110" s="382"/>
      <c r="CP110" s="382"/>
      <c r="CQ110" s="136"/>
      <c r="CR110" s="104"/>
      <c r="CS110" s="91"/>
      <c r="CT110" s="91"/>
      <c r="CU110" s="91"/>
      <c r="CV110" s="91"/>
      <c r="CW110" s="91"/>
      <c r="CX110" s="91"/>
      <c r="CY110" s="135"/>
      <c r="CZ110" s="91"/>
      <c r="DA110" s="91"/>
      <c r="DB110" s="91"/>
      <c r="DC110" s="92"/>
      <c r="DD110" s="104"/>
      <c r="DE110" s="91"/>
      <c r="DF110" s="91"/>
      <c r="DG110" s="91"/>
      <c r="DH110" s="91"/>
      <c r="DI110" s="91"/>
      <c r="DJ110" s="91"/>
      <c r="DK110" s="91"/>
      <c r="DL110" s="135"/>
      <c r="DM110" s="91"/>
      <c r="DN110" s="91"/>
      <c r="DO110" s="91"/>
      <c r="DP110" s="91"/>
      <c r="DQ110" s="91"/>
      <c r="DR110" s="91"/>
      <c r="DS110" s="91"/>
      <c r="DT110" s="91"/>
      <c r="DU110" s="91"/>
      <c r="DV110" s="91"/>
      <c r="DW110" s="137"/>
    </row>
    <row r="111" spans="4:127" s="65" customFormat="1" ht="12" customHeight="1">
      <c r="D111" s="370" t="str">
        <f>IF(AND(EA111=0,$EC111="直接工事費"),"本工事費",IF(AND(EA111=0,$EC111="工事合計"),"費目合計",IF(EA111=0,IF($EC111="共通仮設費","直接工事費",IF(EB111="","",$EC111)),"")))</f>
        <v/>
      </c>
      <c r="E111" s="372" t="str">
        <f>IF($EA111=1,IF($EB111="","",IF(AND($EA111=1,$EK111&lt;=1,$EC111="工事合計"),"本工事費",IF(AND($EA111=1,$EK111&gt;1,$EC111="工事合計"),"附帯工事費",$EC111))),"")</f>
        <v/>
      </c>
      <c r="F111" s="372" t="str">
        <f>IF($EA111=2,IF($EB111="","",$EC111),"")</f>
        <v/>
      </c>
      <c r="G111" s="372" t="str">
        <f>IF($EA111=3,IF($EB111="","",$EC111),"")</f>
        <v/>
      </c>
      <c r="H111" s="372" t="str">
        <f>IF($EA111=4,IF($EB111="","",$EC111),"")</f>
        <v/>
      </c>
      <c r="I111" s="372" t="str">
        <f>IF($EA111=5,IF($EB111="","",$EC111),"")</f>
        <v/>
      </c>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96"/>
      <c r="AY111" s="72"/>
      <c r="AZ111" s="72"/>
      <c r="BA111" s="72"/>
      <c r="BB111" s="72"/>
      <c r="BC111" s="72"/>
      <c r="BD111" s="89"/>
      <c r="BE111" s="72">
        <v>0</v>
      </c>
      <c r="BF111" s="72">
        <v>0</v>
      </c>
      <c r="BG111" s="72"/>
      <c r="BH111" s="72"/>
      <c r="BI111" s="96"/>
      <c r="BJ111" s="72"/>
      <c r="BK111" s="72"/>
      <c r="BL111" s="133"/>
      <c r="BM111" s="133"/>
      <c r="BN111" s="72"/>
      <c r="BO111" s="89"/>
      <c r="BP111" s="96"/>
      <c r="BQ111" s="72"/>
      <c r="BR111" s="72"/>
      <c r="BS111" s="72"/>
      <c r="BT111" s="72"/>
      <c r="BU111" s="72"/>
      <c r="BV111" s="72"/>
      <c r="BW111" s="72"/>
      <c r="BX111" s="72"/>
      <c r="BY111" s="72"/>
      <c r="BZ111" s="72"/>
      <c r="CA111" s="72"/>
      <c r="CB111" s="89"/>
      <c r="CC111" s="96"/>
      <c r="CD111" s="72"/>
      <c r="CE111" s="72"/>
      <c r="CF111" s="72"/>
      <c r="CG111" s="72"/>
      <c r="CH111" s="72"/>
      <c r="CI111" s="72"/>
      <c r="CJ111" s="72"/>
      <c r="CK111" s="72"/>
      <c r="CL111" s="72"/>
      <c r="CM111" s="72"/>
      <c r="CN111" s="72"/>
      <c r="CO111" s="72"/>
      <c r="CP111" s="72"/>
      <c r="CQ111" s="107"/>
      <c r="CR111" s="96"/>
      <c r="CS111" s="380" t="str">
        <f>IF(AND(EA111&gt;=1,EB111&lt;2),"レベル"&amp;EA111,"")</f>
        <v/>
      </c>
      <c r="CT111" s="380"/>
      <c r="CU111" s="380"/>
      <c r="CV111" s="380"/>
      <c r="CW111" s="380"/>
      <c r="CX111" s="380"/>
      <c r="CY111" s="380"/>
      <c r="CZ111" s="380"/>
      <c r="DA111" s="380"/>
      <c r="DB111" s="380"/>
      <c r="DC111" s="89"/>
      <c r="DD111" s="96"/>
      <c r="DE111" s="72"/>
      <c r="DF111" s="72"/>
      <c r="DG111" s="72"/>
      <c r="DH111" s="72"/>
      <c r="DI111" s="72"/>
      <c r="DJ111" s="72"/>
      <c r="DK111" s="72"/>
      <c r="DL111" s="72"/>
      <c r="DM111" s="72"/>
      <c r="DN111" s="72"/>
      <c r="DO111" s="72"/>
      <c r="DP111" s="72"/>
      <c r="DQ111" s="72"/>
      <c r="DR111" s="72"/>
      <c r="DS111" s="72"/>
      <c r="DT111" s="72"/>
      <c r="DU111" s="72"/>
      <c r="DV111" s="72"/>
      <c r="DW111" s="108"/>
    </row>
    <row r="112" spans="4:127" s="65" customFormat="1" ht="12" customHeight="1">
      <c r="D112" s="371"/>
      <c r="E112" s="373"/>
      <c r="F112" s="373"/>
      <c r="G112" s="373"/>
      <c r="H112" s="373"/>
      <c r="I112" s="373"/>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96"/>
      <c r="AY112" s="72"/>
      <c r="AZ112" s="72"/>
      <c r="BA112" s="72"/>
      <c r="BB112" s="72"/>
      <c r="BC112" s="72"/>
      <c r="BD112" s="89"/>
      <c r="BE112" s="72"/>
      <c r="BF112" s="72"/>
      <c r="BG112" s="72"/>
      <c r="BH112" s="72"/>
      <c r="BI112" s="96"/>
      <c r="BJ112" s="72"/>
      <c r="BK112" s="72"/>
      <c r="BL112" s="133"/>
      <c r="BM112" s="72"/>
      <c r="BN112" s="72"/>
      <c r="BO112" s="89"/>
      <c r="BP112" s="96"/>
      <c r="BQ112" s="72"/>
      <c r="BR112" s="72"/>
      <c r="BS112" s="72"/>
      <c r="BT112" s="72"/>
      <c r="BU112" s="72"/>
      <c r="BV112" s="72"/>
      <c r="BW112" s="72"/>
      <c r="BX112" s="72"/>
      <c r="BY112" s="72"/>
      <c r="BZ112" s="72"/>
      <c r="CA112" s="72"/>
      <c r="CB112" s="89"/>
      <c r="CC112" s="96"/>
      <c r="CD112" s="72"/>
      <c r="CE112" s="72"/>
      <c r="CF112" s="72"/>
      <c r="CG112" s="72"/>
      <c r="CH112" s="72"/>
      <c r="CI112" s="72"/>
      <c r="CJ112" s="72"/>
      <c r="CK112" s="72"/>
      <c r="CL112" s="72"/>
      <c r="CM112" s="72"/>
      <c r="CN112" s="72"/>
      <c r="CO112" s="72"/>
      <c r="CP112" s="72"/>
      <c r="CQ112" s="107"/>
      <c r="CR112" s="96"/>
      <c r="CS112" s="379" t="str">
        <f>IF(AND(EA111&gt;=1,LEFT(EJ112,1)&lt;&gt;"D",LEFT(EJ112,1)&lt;&gt;"H",EJ112&lt;&gt;""),EJ112,"")</f>
        <v/>
      </c>
      <c r="CT112" s="379"/>
      <c r="CU112" s="379"/>
      <c r="CV112" s="379"/>
      <c r="CW112" s="379"/>
      <c r="CX112" s="379"/>
      <c r="CY112" s="379"/>
      <c r="CZ112" s="379"/>
      <c r="DA112" s="379"/>
      <c r="DB112" s="379"/>
      <c r="DC112" s="89"/>
      <c r="DD112" s="96"/>
      <c r="DE112" s="72"/>
      <c r="DF112" s="72"/>
      <c r="DG112" s="72"/>
      <c r="DH112" s="72"/>
      <c r="DI112" s="72"/>
      <c r="DJ112" s="72"/>
      <c r="DK112" s="72"/>
      <c r="DL112" s="72"/>
      <c r="DM112" s="72"/>
      <c r="DN112" s="72"/>
      <c r="DO112" s="72"/>
      <c r="DP112" s="72"/>
      <c r="DQ112" s="72"/>
      <c r="DR112" s="72"/>
      <c r="DS112" s="72"/>
      <c r="DT112" s="72"/>
      <c r="DU112" s="72"/>
      <c r="DV112" s="72"/>
      <c r="DW112" s="108"/>
    </row>
    <row r="113" spans="4:127" s="65" customFormat="1" ht="12" customHeight="1">
      <c r="D113" s="374" t="str">
        <f>IF(AND($EA111=0,$EB111&lt;&gt;2,$ED111&lt;&gt;""),$ED111,"")</f>
        <v/>
      </c>
      <c r="E113" s="373" t="str">
        <f>IF(AND($EA111=1,$EB111&lt;&gt;2,$ED111&lt;&gt;""),$ED111,"")</f>
        <v/>
      </c>
      <c r="F113" s="373" t="str">
        <f>IF(AND($EA111=2,$EB111&lt;&gt;2,$ED111&lt;&gt;""),$ED111,"")</f>
        <v/>
      </c>
      <c r="G113" s="373" t="str">
        <f>IF(AND($EA111=3,$EB111&lt;&gt;2,$ED111&lt;&gt;""),$ED111,"")</f>
        <v/>
      </c>
      <c r="H113" s="373" t="str">
        <f>IF(AND($EA111=4,$EB111&lt;&gt;2,$ED111&lt;&gt;""),$ED111,"")</f>
        <v/>
      </c>
      <c r="I113" s="373" t="str">
        <f>IF(AND($EA111=5,$EB111&lt;&gt;2,$ED111&lt;&gt;""),$ED111,"")</f>
        <v/>
      </c>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96"/>
      <c r="AY113" s="72"/>
      <c r="AZ113" s="72"/>
      <c r="BA113" s="72"/>
      <c r="BB113" s="72"/>
      <c r="BC113" s="72"/>
      <c r="BD113" s="89"/>
      <c r="BE113" s="72"/>
      <c r="BF113" s="72"/>
      <c r="BG113" s="72"/>
      <c r="BH113" s="72"/>
      <c r="BI113" s="96"/>
      <c r="BJ113" s="72"/>
      <c r="BK113" s="72"/>
      <c r="BL113" s="133"/>
      <c r="BM113" s="72"/>
      <c r="BN113" s="72"/>
      <c r="BO113" s="89"/>
      <c r="BP113" s="96"/>
      <c r="BQ113" s="72"/>
      <c r="BR113" s="72"/>
      <c r="BS113" s="72"/>
      <c r="BT113" s="72"/>
      <c r="BU113" s="72"/>
      <c r="BV113" s="72"/>
      <c r="BW113" s="72"/>
      <c r="BX113" s="72"/>
      <c r="BY113" s="72"/>
      <c r="BZ113" s="72"/>
      <c r="CA113" s="72"/>
      <c r="CB113" s="89"/>
      <c r="CC113" s="96"/>
      <c r="CD113" s="72"/>
      <c r="CE113" s="72"/>
      <c r="CF113" s="72"/>
      <c r="CG113" s="72"/>
      <c r="CH113" s="72"/>
      <c r="CI113" s="72"/>
      <c r="CJ113" s="72"/>
      <c r="CK113" s="72"/>
      <c r="CL113" s="72"/>
      <c r="CM113" s="72"/>
      <c r="CN113" s="72"/>
      <c r="CO113" s="72"/>
      <c r="CP113" s="72"/>
      <c r="CQ113" s="107"/>
      <c r="CR113" s="96"/>
      <c r="CS113" s="393" t="str">
        <f>IF(AND(EA111&gt;=1,LEFT(EJ113,3)="単価表"),EJ113,"")</f>
        <v/>
      </c>
      <c r="CT113" s="393"/>
      <c r="CU113" s="393"/>
      <c r="CV113" s="393"/>
      <c r="CW113" s="393"/>
      <c r="CX113" s="393"/>
      <c r="CY113" s="393"/>
      <c r="CZ113" s="393"/>
      <c r="DA113" s="393"/>
      <c r="DB113" s="393"/>
      <c r="DC113" s="89"/>
      <c r="DD113" s="96"/>
      <c r="DE113" s="72"/>
      <c r="DF113" s="72"/>
      <c r="DG113" s="72"/>
      <c r="DH113" s="72"/>
      <c r="DI113" s="72"/>
      <c r="DJ113" s="72"/>
      <c r="DK113" s="72"/>
      <c r="DL113" s="72"/>
      <c r="DM113" s="72"/>
      <c r="DN113" s="72"/>
      <c r="DO113" s="72"/>
      <c r="DP113" s="72"/>
      <c r="DQ113" s="72"/>
      <c r="DR113" s="72"/>
      <c r="DS113" s="72"/>
      <c r="DT113" s="72"/>
      <c r="DU113" s="72"/>
      <c r="DV113" s="72"/>
      <c r="DW113" s="108"/>
    </row>
    <row r="114" spans="4:127" s="65" customFormat="1" ht="12" customHeight="1">
      <c r="D114" s="377"/>
      <c r="E114" s="378"/>
      <c r="F114" s="378"/>
      <c r="G114" s="378"/>
      <c r="H114" s="378"/>
      <c r="I114" s="378"/>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381" t="str">
        <f>+IF(EE114="","",IF(INT(EE114),INT(EE114),"0"))</f>
        <v/>
      </c>
      <c r="AY114" s="382"/>
      <c r="AZ114" s="382"/>
      <c r="BA114" s="382"/>
      <c r="BB114" s="382"/>
      <c r="BC114" s="382"/>
      <c r="BD114" s="383"/>
      <c r="BE114" s="384" t="str">
        <f>+IF(EE114="","",IF(EE114-INT(EE114),EE114-INT(EE114),""))</f>
        <v/>
      </c>
      <c r="BF114" s="384"/>
      <c r="BG114" s="384"/>
      <c r="BH114" s="385"/>
      <c r="BI114" s="104"/>
      <c r="BJ114" s="91"/>
      <c r="BK114" s="91"/>
      <c r="BL114" s="135"/>
      <c r="BM114" s="91"/>
      <c r="BN114" s="91"/>
      <c r="BO114" s="92"/>
      <c r="BP114" s="104"/>
      <c r="BQ114" s="382"/>
      <c r="BR114" s="382"/>
      <c r="BS114" s="382"/>
      <c r="BT114" s="382"/>
      <c r="BU114" s="382"/>
      <c r="BV114" s="382"/>
      <c r="BW114" s="382"/>
      <c r="BX114" s="382"/>
      <c r="BY114" s="382"/>
      <c r="BZ114" s="382"/>
      <c r="CA114" s="382"/>
      <c r="CB114" s="92"/>
      <c r="CC114" s="104"/>
      <c r="CD114" s="382" t="str">
        <f>IF(AND(EA111=0,$EC111="共通仮設費"),$EA84,IF(EG114="","",IF(AND(EA111=0,EB111=0),$EB84,$EG114)))</f>
        <v/>
      </c>
      <c r="CE114" s="382"/>
      <c r="CF114" s="382"/>
      <c r="CG114" s="382"/>
      <c r="CH114" s="382"/>
      <c r="CI114" s="382"/>
      <c r="CJ114" s="382"/>
      <c r="CK114" s="382"/>
      <c r="CL114" s="382"/>
      <c r="CM114" s="382"/>
      <c r="CN114" s="382"/>
      <c r="CO114" s="382"/>
      <c r="CP114" s="382"/>
      <c r="CQ114" s="136"/>
      <c r="CR114" s="104"/>
      <c r="CS114" s="91"/>
      <c r="CT114" s="91"/>
      <c r="CU114" s="91"/>
      <c r="CV114" s="91"/>
      <c r="CW114" s="91"/>
      <c r="CX114" s="91"/>
      <c r="CY114" s="135"/>
      <c r="CZ114" s="91"/>
      <c r="DA114" s="91"/>
      <c r="DB114" s="91"/>
      <c r="DC114" s="92"/>
      <c r="DD114" s="104"/>
      <c r="DE114" s="91"/>
      <c r="DF114" s="91"/>
      <c r="DG114" s="91"/>
      <c r="DH114" s="91"/>
      <c r="DI114" s="91"/>
      <c r="DJ114" s="91"/>
      <c r="DK114" s="91"/>
      <c r="DL114" s="135"/>
      <c r="DM114" s="91"/>
      <c r="DN114" s="91"/>
      <c r="DO114" s="91"/>
      <c r="DP114" s="91"/>
      <c r="DQ114" s="91"/>
      <c r="DR114" s="91"/>
      <c r="DS114" s="91"/>
      <c r="DT114" s="91"/>
      <c r="DU114" s="91"/>
      <c r="DV114" s="91"/>
      <c r="DW114" s="137"/>
    </row>
    <row r="115" spans="4:127" s="65" customFormat="1" ht="12" customHeight="1">
      <c r="D115" s="370" t="str">
        <f>IF(AND(EA115=0,$EC115="直接工事費"),"本工事費",IF(AND(EA115=0,$EC115="工事合計"),"費目合計",IF(EA115=0,IF($EC115="共通仮設費","直接工事費",IF(EB115="","",$EC115)),"")))</f>
        <v/>
      </c>
      <c r="E115" s="372" t="str">
        <f>IF($EA115=1,IF($EB115="","",IF(AND($EA115=1,$EK115&lt;=1,$EC115="工事合計"),"本工事費",IF(AND($EA115=1,$EK115&gt;1,$EC115="工事合計"),"附帯工事費",$EC115))),"")</f>
        <v/>
      </c>
      <c r="F115" s="372" t="str">
        <f>IF($EA115=2,IF($EB115="","",$EC115),"")</f>
        <v/>
      </c>
      <c r="G115" s="372" t="str">
        <f>IF($EA115=3,IF($EB115="","",$EC115),"")</f>
        <v/>
      </c>
      <c r="H115" s="372" t="str">
        <f>IF($EA115=4,IF($EB115="","",$EC115),"")</f>
        <v/>
      </c>
      <c r="I115" s="372" t="str">
        <f>IF($EA115=5,IF($EB115="","",$EC115),"")</f>
        <v/>
      </c>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96"/>
      <c r="AY115" s="72"/>
      <c r="AZ115" s="72"/>
      <c r="BA115" s="72"/>
      <c r="BB115" s="72"/>
      <c r="BC115" s="72"/>
      <c r="BD115" s="89"/>
      <c r="BE115" s="72">
        <v>0</v>
      </c>
      <c r="BF115" s="72">
        <v>0</v>
      </c>
      <c r="BG115" s="72"/>
      <c r="BH115" s="72"/>
      <c r="BI115" s="96"/>
      <c r="BJ115" s="72"/>
      <c r="BK115" s="72"/>
      <c r="BL115" s="133"/>
      <c r="BM115" s="133"/>
      <c r="BN115" s="72"/>
      <c r="BO115" s="89"/>
      <c r="BP115" s="96"/>
      <c r="BQ115" s="72"/>
      <c r="BR115" s="72"/>
      <c r="BS115" s="72"/>
      <c r="BT115" s="72"/>
      <c r="BU115" s="72"/>
      <c r="BV115" s="72"/>
      <c r="BW115" s="72"/>
      <c r="BX115" s="72"/>
      <c r="BY115" s="72"/>
      <c r="BZ115" s="72"/>
      <c r="CA115" s="72"/>
      <c r="CB115" s="89"/>
      <c r="CC115" s="96"/>
      <c r="CD115" s="72"/>
      <c r="CE115" s="72"/>
      <c r="CF115" s="72"/>
      <c r="CG115" s="72"/>
      <c r="CH115" s="72"/>
      <c r="CI115" s="72"/>
      <c r="CJ115" s="72"/>
      <c r="CK115" s="72"/>
      <c r="CL115" s="72"/>
      <c r="CM115" s="72"/>
      <c r="CN115" s="72"/>
      <c r="CO115" s="72"/>
      <c r="CP115" s="72"/>
      <c r="CQ115" s="107"/>
      <c r="CR115" s="96"/>
      <c r="CS115" s="380" t="str">
        <f>IF(AND(EA115&gt;=1,EB115&lt;2),"レベル"&amp;EA115,"")</f>
        <v/>
      </c>
      <c r="CT115" s="380"/>
      <c r="CU115" s="380"/>
      <c r="CV115" s="380"/>
      <c r="CW115" s="380"/>
      <c r="CX115" s="380"/>
      <c r="CY115" s="380"/>
      <c r="CZ115" s="380"/>
      <c r="DA115" s="380"/>
      <c r="DB115" s="380"/>
      <c r="DC115" s="89"/>
      <c r="DD115" s="96"/>
      <c r="DE115" s="72"/>
      <c r="DF115" s="72"/>
      <c r="DG115" s="72"/>
      <c r="DH115" s="72"/>
      <c r="DI115" s="72"/>
      <c r="DJ115" s="72"/>
      <c r="DK115" s="72"/>
      <c r="DL115" s="72"/>
      <c r="DM115" s="72"/>
      <c r="DN115" s="72"/>
      <c r="DO115" s="72"/>
      <c r="DP115" s="72"/>
      <c r="DQ115" s="72"/>
      <c r="DR115" s="72"/>
      <c r="DS115" s="72"/>
      <c r="DT115" s="72"/>
      <c r="DU115" s="72"/>
      <c r="DV115" s="72"/>
      <c r="DW115" s="108"/>
    </row>
    <row r="116" spans="4:127" s="65" customFormat="1" ht="12" customHeight="1">
      <c r="D116" s="371"/>
      <c r="E116" s="373"/>
      <c r="F116" s="373"/>
      <c r="G116" s="373"/>
      <c r="H116" s="373"/>
      <c r="I116" s="373"/>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96"/>
      <c r="AY116" s="72"/>
      <c r="AZ116" s="72"/>
      <c r="BA116" s="72"/>
      <c r="BB116" s="72"/>
      <c r="BC116" s="72"/>
      <c r="BD116" s="89"/>
      <c r="BE116" s="72"/>
      <c r="BF116" s="72"/>
      <c r="BG116" s="72"/>
      <c r="BH116" s="72"/>
      <c r="BI116" s="96"/>
      <c r="BJ116" s="72"/>
      <c r="BK116" s="72"/>
      <c r="BL116" s="133"/>
      <c r="BM116" s="72"/>
      <c r="BN116" s="72"/>
      <c r="BO116" s="89"/>
      <c r="BP116" s="96"/>
      <c r="BQ116" s="72"/>
      <c r="BR116" s="72"/>
      <c r="BS116" s="72"/>
      <c r="BT116" s="72"/>
      <c r="BU116" s="72"/>
      <c r="BV116" s="72"/>
      <c r="BW116" s="72"/>
      <c r="BX116" s="72"/>
      <c r="BY116" s="72"/>
      <c r="BZ116" s="72"/>
      <c r="CA116" s="72"/>
      <c r="CB116" s="89"/>
      <c r="CC116" s="96"/>
      <c r="CD116" s="72"/>
      <c r="CE116" s="72"/>
      <c r="CF116" s="72"/>
      <c r="CG116" s="72"/>
      <c r="CH116" s="72"/>
      <c r="CI116" s="72"/>
      <c r="CJ116" s="72"/>
      <c r="CK116" s="72"/>
      <c r="CL116" s="72"/>
      <c r="CM116" s="72"/>
      <c r="CN116" s="72"/>
      <c r="CO116" s="72"/>
      <c r="CP116" s="72"/>
      <c r="CQ116" s="107"/>
      <c r="CR116" s="96"/>
      <c r="CS116" s="379" t="str">
        <f>IF(AND(EA115&gt;=1,LEFT(EJ116,1)&lt;&gt;"D",LEFT(EJ116,1)&lt;&gt;"H",EJ116&lt;&gt;""),EJ116,"")</f>
        <v/>
      </c>
      <c r="CT116" s="379"/>
      <c r="CU116" s="379"/>
      <c r="CV116" s="379"/>
      <c r="CW116" s="379"/>
      <c r="CX116" s="379"/>
      <c r="CY116" s="379"/>
      <c r="CZ116" s="379"/>
      <c r="DA116" s="379"/>
      <c r="DB116" s="379"/>
      <c r="DC116" s="89"/>
      <c r="DD116" s="96"/>
      <c r="DE116" s="72"/>
      <c r="DF116" s="72"/>
      <c r="DG116" s="72"/>
      <c r="DH116" s="72"/>
      <c r="DI116" s="72"/>
      <c r="DJ116" s="72"/>
      <c r="DK116" s="72"/>
      <c r="DL116" s="72"/>
      <c r="DM116" s="72"/>
      <c r="DN116" s="72"/>
      <c r="DO116" s="72"/>
      <c r="DP116" s="72"/>
      <c r="DQ116" s="72"/>
      <c r="DR116" s="72"/>
      <c r="DS116" s="72"/>
      <c r="DT116" s="72"/>
      <c r="DU116" s="72"/>
      <c r="DV116" s="72"/>
      <c r="DW116" s="108"/>
    </row>
    <row r="117" spans="4:127" s="65" customFormat="1" ht="12" customHeight="1">
      <c r="D117" s="374" t="str">
        <f>IF(AND($EA115=0,$EB115&lt;&gt;2,$ED115&lt;&gt;""),$ED115,"")</f>
        <v/>
      </c>
      <c r="E117" s="373" t="str">
        <f>IF(AND($EA115=1,$EB115&lt;&gt;2,$ED115&lt;&gt;""),$ED115,"")</f>
        <v/>
      </c>
      <c r="F117" s="373" t="str">
        <f>IF(AND($EA115=2,$EB115&lt;&gt;2,$ED115&lt;&gt;""),$ED115,"")</f>
        <v/>
      </c>
      <c r="G117" s="373" t="str">
        <f>IF(AND($EA115=3,$EB115&lt;&gt;2,$ED115&lt;&gt;""),$ED115,"")</f>
        <v/>
      </c>
      <c r="H117" s="373" t="str">
        <f>IF(AND($EA115=4,$EB115&lt;&gt;2,$ED115&lt;&gt;""),$ED115,"")</f>
        <v/>
      </c>
      <c r="I117" s="373" t="str">
        <f>IF(AND($EA115=5,$EB115&lt;&gt;2,$ED115&lt;&gt;""),$ED115,"")</f>
        <v/>
      </c>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96"/>
      <c r="AY117" s="72"/>
      <c r="AZ117" s="72"/>
      <c r="BA117" s="72"/>
      <c r="BB117" s="72"/>
      <c r="BC117" s="72"/>
      <c r="BD117" s="89"/>
      <c r="BE117" s="72"/>
      <c r="BF117" s="72"/>
      <c r="BG117" s="72"/>
      <c r="BH117" s="72"/>
      <c r="BI117" s="96"/>
      <c r="BJ117" s="72"/>
      <c r="BK117" s="72"/>
      <c r="BL117" s="133"/>
      <c r="BM117" s="72"/>
      <c r="BN117" s="72"/>
      <c r="BO117" s="89"/>
      <c r="BP117" s="96"/>
      <c r="BQ117" s="72"/>
      <c r="BR117" s="72"/>
      <c r="BS117" s="72"/>
      <c r="BT117" s="72"/>
      <c r="BU117" s="72"/>
      <c r="BV117" s="72"/>
      <c r="BW117" s="72"/>
      <c r="BX117" s="72"/>
      <c r="BY117" s="72"/>
      <c r="BZ117" s="72"/>
      <c r="CA117" s="72"/>
      <c r="CB117" s="89"/>
      <c r="CC117" s="96"/>
      <c r="CD117" s="72"/>
      <c r="CE117" s="72"/>
      <c r="CF117" s="72"/>
      <c r="CG117" s="72"/>
      <c r="CH117" s="72"/>
      <c r="CI117" s="72"/>
      <c r="CJ117" s="72"/>
      <c r="CK117" s="72"/>
      <c r="CL117" s="72"/>
      <c r="CM117" s="72"/>
      <c r="CN117" s="72"/>
      <c r="CO117" s="72"/>
      <c r="CP117" s="72"/>
      <c r="CQ117" s="107"/>
      <c r="CR117" s="96"/>
      <c r="CS117" s="393" t="str">
        <f>IF(AND(EA115&gt;=1,LEFT(EJ117,3)="単価表"),EJ117,"")</f>
        <v/>
      </c>
      <c r="CT117" s="393"/>
      <c r="CU117" s="393"/>
      <c r="CV117" s="393"/>
      <c r="CW117" s="393"/>
      <c r="CX117" s="393"/>
      <c r="CY117" s="393"/>
      <c r="CZ117" s="393"/>
      <c r="DA117" s="393"/>
      <c r="DB117" s="393"/>
      <c r="DC117" s="89"/>
      <c r="DD117" s="96"/>
      <c r="DE117" s="72"/>
      <c r="DF117" s="72"/>
      <c r="DG117" s="72"/>
      <c r="DH117" s="72"/>
      <c r="DI117" s="72"/>
      <c r="DJ117" s="72"/>
      <c r="DK117" s="72"/>
      <c r="DL117" s="72"/>
      <c r="DM117" s="72"/>
      <c r="DN117" s="72"/>
      <c r="DO117" s="72"/>
      <c r="DP117" s="72"/>
      <c r="DQ117" s="72"/>
      <c r="DR117" s="72"/>
      <c r="DS117" s="72"/>
      <c r="DT117" s="72"/>
      <c r="DU117" s="72"/>
      <c r="DV117" s="72"/>
      <c r="DW117" s="108"/>
    </row>
    <row r="118" spans="4:127" s="65" customFormat="1" ht="12" customHeight="1">
      <c r="D118" s="377"/>
      <c r="E118" s="378"/>
      <c r="F118" s="378"/>
      <c r="G118" s="378"/>
      <c r="H118" s="378"/>
      <c r="I118" s="378"/>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381" t="str">
        <f>+IF(EE118="","",IF(INT(EE118),INT(EE118),"0"))</f>
        <v/>
      </c>
      <c r="AY118" s="382"/>
      <c r="AZ118" s="382"/>
      <c r="BA118" s="382"/>
      <c r="BB118" s="382"/>
      <c r="BC118" s="382"/>
      <c r="BD118" s="383"/>
      <c r="BE118" s="384" t="str">
        <f>+IF(EE118="","",IF(EE118-INT(EE118),EE118-INT(EE118),""))</f>
        <v/>
      </c>
      <c r="BF118" s="384"/>
      <c r="BG118" s="384"/>
      <c r="BH118" s="385"/>
      <c r="BI118" s="104"/>
      <c r="BJ118" s="91"/>
      <c r="BK118" s="91"/>
      <c r="BL118" s="135"/>
      <c r="BM118" s="91"/>
      <c r="BN118" s="91"/>
      <c r="BO118" s="92"/>
      <c r="BP118" s="104"/>
      <c r="BQ118" s="382"/>
      <c r="BR118" s="382"/>
      <c r="BS118" s="382"/>
      <c r="BT118" s="382"/>
      <c r="BU118" s="382"/>
      <c r="BV118" s="382"/>
      <c r="BW118" s="382"/>
      <c r="BX118" s="382"/>
      <c r="BY118" s="382"/>
      <c r="BZ118" s="382"/>
      <c r="CA118" s="382"/>
      <c r="CB118" s="92"/>
      <c r="CC118" s="104"/>
      <c r="CD118" s="382" t="str">
        <f>IF(AND(EA115=0,$EC115="共通仮設費"),$EA84,IF(EG118="","",IF(AND(EA115=0,EB115=0),$EB84,$EG118)))</f>
        <v/>
      </c>
      <c r="CE118" s="382"/>
      <c r="CF118" s="382"/>
      <c r="CG118" s="382"/>
      <c r="CH118" s="382"/>
      <c r="CI118" s="382"/>
      <c r="CJ118" s="382"/>
      <c r="CK118" s="382"/>
      <c r="CL118" s="382"/>
      <c r="CM118" s="382"/>
      <c r="CN118" s="382"/>
      <c r="CO118" s="382"/>
      <c r="CP118" s="382"/>
      <c r="CQ118" s="136"/>
      <c r="CR118" s="104"/>
      <c r="CS118" s="91"/>
      <c r="CT118" s="91"/>
      <c r="CU118" s="91"/>
      <c r="CV118" s="91"/>
      <c r="CW118" s="91"/>
      <c r="CX118" s="91"/>
      <c r="CY118" s="135"/>
      <c r="CZ118" s="91"/>
      <c r="DA118" s="91"/>
      <c r="DB118" s="91"/>
      <c r="DC118" s="92"/>
      <c r="DD118" s="104"/>
      <c r="DE118" s="91"/>
      <c r="DF118" s="91"/>
      <c r="DG118" s="91"/>
      <c r="DH118" s="91"/>
      <c r="DI118" s="91"/>
      <c r="DJ118" s="91"/>
      <c r="DK118" s="91"/>
      <c r="DL118" s="135"/>
      <c r="DM118" s="91"/>
      <c r="DN118" s="91"/>
      <c r="DO118" s="91"/>
      <c r="DP118" s="91"/>
      <c r="DQ118" s="91"/>
      <c r="DR118" s="91"/>
      <c r="DS118" s="91"/>
      <c r="DT118" s="91"/>
      <c r="DU118" s="91"/>
      <c r="DV118" s="91"/>
      <c r="DW118" s="137"/>
    </row>
    <row r="119" spans="4:127" s="65" customFormat="1" ht="12" customHeight="1">
      <c r="D119" s="370" t="str">
        <f>IF(AND(EA119=0,$EC119="直接工事費"),"本工事費",IF(AND(EA119=0,$EC119="工事合計"),"費目合計",IF(EA119=0,IF($EC119="共通仮設費","直接工事費",IF(EB119="","",$EC119)),"")))</f>
        <v/>
      </c>
      <c r="E119" s="372" t="str">
        <f>IF($EA119=1,IF($EB119="","",IF(AND($EA119=1,$EK119&lt;=1,$EC119="工事合計"),"本工事費",IF(AND($EA119=1,$EK119&gt;1,$EC119="工事合計"),"附帯工事費",$EC119))),"")</f>
        <v/>
      </c>
      <c r="F119" s="372" t="str">
        <f>IF($EA119=2,IF($EB119="","",$EC119),"")</f>
        <v/>
      </c>
      <c r="G119" s="372" t="str">
        <f>IF($EA119=3,IF($EB119="","",$EC119),"")</f>
        <v/>
      </c>
      <c r="H119" s="372" t="str">
        <f>IF($EA119=4,IF($EB119="","",$EC119),"")</f>
        <v/>
      </c>
      <c r="I119" s="372" t="str">
        <f>IF($EA119=5,IF($EB119="","",$EC119),"")</f>
        <v/>
      </c>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96"/>
      <c r="AY119" s="72"/>
      <c r="AZ119" s="72"/>
      <c r="BA119" s="72"/>
      <c r="BB119" s="72"/>
      <c r="BC119" s="72"/>
      <c r="BD119" s="89"/>
      <c r="BE119" s="72">
        <v>0</v>
      </c>
      <c r="BF119" s="72">
        <v>0</v>
      </c>
      <c r="BG119" s="72"/>
      <c r="BH119" s="72"/>
      <c r="BI119" s="96"/>
      <c r="BJ119" s="72"/>
      <c r="BK119" s="72"/>
      <c r="BL119" s="133"/>
      <c r="BM119" s="133"/>
      <c r="BN119" s="72"/>
      <c r="BO119" s="89"/>
      <c r="BP119" s="96"/>
      <c r="BQ119" s="72"/>
      <c r="BR119" s="72"/>
      <c r="BS119" s="72"/>
      <c r="BT119" s="72"/>
      <c r="BU119" s="72"/>
      <c r="BV119" s="72"/>
      <c r="BW119" s="72"/>
      <c r="BX119" s="72"/>
      <c r="BY119" s="72"/>
      <c r="BZ119" s="72"/>
      <c r="CA119" s="72"/>
      <c r="CB119" s="89"/>
      <c r="CC119" s="96"/>
      <c r="CD119" s="72"/>
      <c r="CE119" s="72"/>
      <c r="CF119" s="72"/>
      <c r="CG119" s="72"/>
      <c r="CH119" s="72"/>
      <c r="CI119" s="72"/>
      <c r="CJ119" s="72"/>
      <c r="CK119" s="72"/>
      <c r="CL119" s="72"/>
      <c r="CM119" s="72"/>
      <c r="CN119" s="72"/>
      <c r="CO119" s="72"/>
      <c r="CP119" s="72"/>
      <c r="CQ119" s="107"/>
      <c r="CR119" s="96"/>
      <c r="CS119" s="380" t="str">
        <f>IF(AND(EA119&gt;=1,EB119&lt;2),"レベル"&amp;EA119,"")</f>
        <v/>
      </c>
      <c r="CT119" s="380"/>
      <c r="CU119" s="380"/>
      <c r="CV119" s="380"/>
      <c r="CW119" s="380"/>
      <c r="CX119" s="380"/>
      <c r="CY119" s="380"/>
      <c r="CZ119" s="380"/>
      <c r="DA119" s="380"/>
      <c r="DB119" s="380"/>
      <c r="DC119" s="89"/>
      <c r="DD119" s="96"/>
      <c r="DE119" s="72"/>
      <c r="DF119" s="72"/>
      <c r="DG119" s="72"/>
      <c r="DH119" s="72"/>
      <c r="DI119" s="72"/>
      <c r="DJ119" s="72"/>
      <c r="DK119" s="72"/>
      <c r="DL119" s="72"/>
      <c r="DM119" s="72"/>
      <c r="DN119" s="72"/>
      <c r="DO119" s="72"/>
      <c r="DP119" s="72"/>
      <c r="DQ119" s="72"/>
      <c r="DR119" s="72"/>
      <c r="DS119" s="72"/>
      <c r="DT119" s="72"/>
      <c r="DU119" s="72"/>
      <c r="DV119" s="72"/>
      <c r="DW119" s="108"/>
    </row>
    <row r="120" spans="4:127" s="65" customFormat="1" ht="12" customHeight="1">
      <c r="D120" s="371"/>
      <c r="E120" s="373"/>
      <c r="F120" s="373"/>
      <c r="G120" s="373"/>
      <c r="H120" s="373"/>
      <c r="I120" s="373"/>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96"/>
      <c r="AY120" s="72"/>
      <c r="AZ120" s="72"/>
      <c r="BA120" s="72"/>
      <c r="BB120" s="72"/>
      <c r="BC120" s="72"/>
      <c r="BD120" s="89"/>
      <c r="BE120" s="72"/>
      <c r="BF120" s="72"/>
      <c r="BG120" s="72"/>
      <c r="BH120" s="72"/>
      <c r="BI120" s="96"/>
      <c r="BJ120" s="72"/>
      <c r="BK120" s="72"/>
      <c r="BL120" s="133"/>
      <c r="BM120" s="72"/>
      <c r="BN120" s="72"/>
      <c r="BO120" s="89"/>
      <c r="BP120" s="96"/>
      <c r="BQ120" s="72"/>
      <c r="BR120" s="72"/>
      <c r="BS120" s="72"/>
      <c r="BT120" s="72"/>
      <c r="BU120" s="72"/>
      <c r="BV120" s="72"/>
      <c r="BW120" s="72"/>
      <c r="BX120" s="72"/>
      <c r="BY120" s="72"/>
      <c r="BZ120" s="72"/>
      <c r="CA120" s="72"/>
      <c r="CB120" s="89"/>
      <c r="CC120" s="96"/>
      <c r="CD120" s="72"/>
      <c r="CE120" s="72"/>
      <c r="CF120" s="72"/>
      <c r="CG120" s="72"/>
      <c r="CH120" s="72"/>
      <c r="CI120" s="72"/>
      <c r="CJ120" s="72"/>
      <c r="CK120" s="72"/>
      <c r="CL120" s="72"/>
      <c r="CM120" s="72"/>
      <c r="CN120" s="72"/>
      <c r="CO120" s="72"/>
      <c r="CP120" s="72"/>
      <c r="CQ120" s="107"/>
      <c r="CR120" s="96"/>
      <c r="CS120" s="379" t="str">
        <f>IF(AND(EA119&gt;=1,LEFT(EJ120,1)&lt;&gt;"D",LEFT(EJ120,1)&lt;&gt;"H",EJ120&lt;&gt;""),EJ120,"")</f>
        <v/>
      </c>
      <c r="CT120" s="379"/>
      <c r="CU120" s="379"/>
      <c r="CV120" s="379"/>
      <c r="CW120" s="379"/>
      <c r="CX120" s="379"/>
      <c r="CY120" s="379"/>
      <c r="CZ120" s="379"/>
      <c r="DA120" s="379"/>
      <c r="DB120" s="379"/>
      <c r="DC120" s="89"/>
      <c r="DD120" s="96"/>
      <c r="DE120" s="72"/>
      <c r="DF120" s="72"/>
      <c r="DG120" s="72"/>
      <c r="DH120" s="72"/>
      <c r="DI120" s="72"/>
      <c r="DJ120" s="72"/>
      <c r="DK120" s="72"/>
      <c r="DL120" s="72"/>
      <c r="DM120" s="72"/>
      <c r="DN120" s="72"/>
      <c r="DO120" s="72"/>
      <c r="DP120" s="72"/>
      <c r="DQ120" s="72"/>
      <c r="DR120" s="72"/>
      <c r="DS120" s="72"/>
      <c r="DT120" s="72"/>
      <c r="DU120" s="72"/>
      <c r="DV120" s="72"/>
      <c r="DW120" s="108"/>
    </row>
    <row r="121" spans="4:127" s="65" customFormat="1" ht="12" customHeight="1">
      <c r="D121" s="374" t="str">
        <f>IF(AND($EA119=0,$EB119&lt;&gt;2,$ED119&lt;&gt;""),$ED119,"")</f>
        <v/>
      </c>
      <c r="E121" s="373" t="str">
        <f>IF(AND($EA119=1,$EB119&lt;&gt;2,$ED119&lt;&gt;""),$ED119,"")</f>
        <v/>
      </c>
      <c r="F121" s="373" t="str">
        <f>IF(AND($EA119=2,$EB119&lt;&gt;2,$ED119&lt;&gt;""),$ED119,"")</f>
        <v/>
      </c>
      <c r="G121" s="373" t="str">
        <f>IF(AND($EA119=3,$EB119&lt;&gt;2,$ED119&lt;&gt;""),$ED119,"")</f>
        <v/>
      </c>
      <c r="H121" s="373" t="str">
        <f>IF(AND($EA119=4,$EB119&lt;&gt;2,$ED119&lt;&gt;""),$ED119,"")</f>
        <v/>
      </c>
      <c r="I121" s="373" t="str">
        <f>IF(AND($EA119=5,$EB119&lt;&gt;2,$ED119&lt;&gt;""),$ED119,"")</f>
        <v/>
      </c>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96"/>
      <c r="AY121" s="72"/>
      <c r="AZ121" s="72"/>
      <c r="BA121" s="72"/>
      <c r="BB121" s="72"/>
      <c r="BC121" s="72"/>
      <c r="BD121" s="89"/>
      <c r="BE121" s="72"/>
      <c r="BF121" s="72"/>
      <c r="BG121" s="72"/>
      <c r="BH121" s="72"/>
      <c r="BI121" s="96"/>
      <c r="BJ121" s="72"/>
      <c r="BK121" s="72"/>
      <c r="BL121" s="133"/>
      <c r="BM121" s="72"/>
      <c r="BN121" s="72"/>
      <c r="BO121" s="89"/>
      <c r="BP121" s="96"/>
      <c r="BQ121" s="72"/>
      <c r="BR121" s="72"/>
      <c r="BS121" s="72"/>
      <c r="BT121" s="72"/>
      <c r="BU121" s="72"/>
      <c r="BV121" s="72"/>
      <c r="BW121" s="72"/>
      <c r="BX121" s="72"/>
      <c r="BY121" s="72"/>
      <c r="BZ121" s="72"/>
      <c r="CA121" s="72"/>
      <c r="CB121" s="89"/>
      <c r="CC121" s="96"/>
      <c r="CD121" s="72"/>
      <c r="CE121" s="72"/>
      <c r="CF121" s="72"/>
      <c r="CG121" s="72"/>
      <c r="CH121" s="72"/>
      <c r="CI121" s="72"/>
      <c r="CJ121" s="72"/>
      <c r="CK121" s="72"/>
      <c r="CL121" s="72"/>
      <c r="CM121" s="72"/>
      <c r="CN121" s="72"/>
      <c r="CO121" s="72"/>
      <c r="CP121" s="72"/>
      <c r="CQ121" s="107"/>
      <c r="CR121" s="96"/>
      <c r="CS121" s="393" t="str">
        <f>IF(AND(EA119&gt;=1,LEFT(EJ121,3)="単価表"),EJ121,"")</f>
        <v/>
      </c>
      <c r="CT121" s="393"/>
      <c r="CU121" s="393"/>
      <c r="CV121" s="393"/>
      <c r="CW121" s="393"/>
      <c r="CX121" s="393"/>
      <c r="CY121" s="393"/>
      <c r="CZ121" s="393"/>
      <c r="DA121" s="393"/>
      <c r="DB121" s="393"/>
      <c r="DC121" s="89"/>
      <c r="DD121" s="96"/>
      <c r="DE121" s="72"/>
      <c r="DF121" s="72"/>
      <c r="DG121" s="72"/>
      <c r="DH121" s="72"/>
      <c r="DI121" s="72"/>
      <c r="DJ121" s="72"/>
      <c r="DK121" s="72"/>
      <c r="DL121" s="72"/>
      <c r="DM121" s="72"/>
      <c r="DN121" s="72"/>
      <c r="DO121" s="72"/>
      <c r="DP121" s="72"/>
      <c r="DQ121" s="72"/>
      <c r="DR121" s="72"/>
      <c r="DS121" s="72"/>
      <c r="DT121" s="72"/>
      <c r="DU121" s="72"/>
      <c r="DV121" s="72"/>
      <c r="DW121" s="108"/>
    </row>
    <row r="122" spans="4:127" s="65" customFormat="1" ht="12" customHeight="1">
      <c r="D122" s="375"/>
      <c r="E122" s="376"/>
      <c r="F122" s="376"/>
      <c r="G122" s="376"/>
      <c r="H122" s="376"/>
      <c r="I122" s="376"/>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395" t="str">
        <f>+IF(EE122="","",IF(INT(EE122),INT(EE122),"0"))</f>
        <v/>
      </c>
      <c r="AY122" s="396"/>
      <c r="AZ122" s="396"/>
      <c r="BA122" s="396"/>
      <c r="BB122" s="396"/>
      <c r="BC122" s="396"/>
      <c r="BD122" s="397"/>
      <c r="BE122" s="398" t="str">
        <f>+IF(EE122="","",IF(EE122-INT(EE122),EE122-INT(EE122),""))</f>
        <v/>
      </c>
      <c r="BF122" s="398"/>
      <c r="BG122" s="398"/>
      <c r="BH122" s="399"/>
      <c r="BI122" s="113"/>
      <c r="BJ122" s="111"/>
      <c r="BK122" s="111"/>
      <c r="BL122" s="134"/>
      <c r="BM122" s="111"/>
      <c r="BN122" s="111"/>
      <c r="BO122" s="112"/>
      <c r="BP122" s="113"/>
      <c r="BQ122" s="396"/>
      <c r="BR122" s="396"/>
      <c r="BS122" s="396"/>
      <c r="BT122" s="396"/>
      <c r="BU122" s="396"/>
      <c r="BV122" s="396"/>
      <c r="BW122" s="396"/>
      <c r="BX122" s="396"/>
      <c r="BY122" s="396"/>
      <c r="BZ122" s="396"/>
      <c r="CA122" s="396"/>
      <c r="CB122" s="112"/>
      <c r="CC122" s="113"/>
      <c r="CD122" s="396" t="str">
        <f>IF(AND(EA119=0,$EC119="共通仮設費"),$EA84,IF(EG122="","",IF(AND(EA119=0,EB119=0),$EB84,$EG122)))</f>
        <v/>
      </c>
      <c r="CE122" s="396"/>
      <c r="CF122" s="396"/>
      <c r="CG122" s="396"/>
      <c r="CH122" s="396"/>
      <c r="CI122" s="396"/>
      <c r="CJ122" s="396"/>
      <c r="CK122" s="396"/>
      <c r="CL122" s="396"/>
      <c r="CM122" s="396"/>
      <c r="CN122" s="396"/>
      <c r="CO122" s="396"/>
      <c r="CP122" s="396"/>
      <c r="CQ122" s="114"/>
      <c r="CR122" s="113"/>
      <c r="CS122" s="111"/>
      <c r="CT122" s="111"/>
      <c r="CU122" s="111"/>
      <c r="CV122" s="111"/>
      <c r="CW122" s="111"/>
      <c r="CX122" s="111"/>
      <c r="CY122" s="134"/>
      <c r="CZ122" s="111"/>
      <c r="DA122" s="111"/>
      <c r="DB122" s="111"/>
      <c r="DC122" s="112"/>
      <c r="DD122" s="113"/>
      <c r="DE122" s="111"/>
      <c r="DF122" s="111"/>
      <c r="DG122" s="111"/>
      <c r="DH122" s="111"/>
      <c r="DI122" s="111"/>
      <c r="DJ122" s="111"/>
      <c r="DK122" s="111"/>
      <c r="DL122" s="134"/>
      <c r="DM122" s="111"/>
      <c r="DN122" s="111"/>
      <c r="DO122" s="111"/>
      <c r="DP122" s="111"/>
      <c r="DQ122" s="111"/>
      <c r="DR122" s="111"/>
      <c r="DS122" s="111"/>
      <c r="DT122" s="111"/>
      <c r="DU122" s="111"/>
      <c r="DV122" s="111"/>
      <c r="DW122" s="115"/>
    </row>
    <row r="123" spans="4:127" ht="17.25" customHeight="1">
      <c r="DQ123" s="46"/>
      <c r="DW123" s="106" t="s">
        <v>151</v>
      </c>
    </row>
  </sheetData>
  <mergeCells count="349">
    <mergeCell ref="CS87:DB87"/>
    <mergeCell ref="CS92:DB92"/>
    <mergeCell ref="BQ118:CA118"/>
    <mergeCell ref="CD118:CP118"/>
    <mergeCell ref="BQ122:CA122"/>
    <mergeCell ref="CD122:CP122"/>
    <mergeCell ref="BQ106:CA106"/>
    <mergeCell ref="CD106:CP106"/>
    <mergeCell ref="BQ110:CA110"/>
    <mergeCell ref="CD110:CP110"/>
    <mergeCell ref="BQ114:CA114"/>
    <mergeCell ref="CD114:CP114"/>
    <mergeCell ref="BQ94:CA94"/>
    <mergeCell ref="CD94:CP94"/>
    <mergeCell ref="BQ98:CA98"/>
    <mergeCell ref="CD98:CP98"/>
    <mergeCell ref="BQ102:CA102"/>
    <mergeCell ref="CD102:CP102"/>
    <mergeCell ref="CS121:DB121"/>
    <mergeCell ref="CS117:DB117"/>
    <mergeCell ref="CS91:DB91"/>
    <mergeCell ref="CS120:DB120"/>
    <mergeCell ref="CS88:DB88"/>
    <mergeCell ref="CS96:DB96"/>
    <mergeCell ref="BQ73:CA73"/>
    <mergeCell ref="CD73:CP73"/>
    <mergeCell ref="BQ77:CA77"/>
    <mergeCell ref="CD77:CP77"/>
    <mergeCell ref="BQ81:CA81"/>
    <mergeCell ref="CD81:CP81"/>
    <mergeCell ref="AJ24:DQ33"/>
    <mergeCell ref="AJ19:BY20"/>
    <mergeCell ref="AX77:BD77"/>
    <mergeCell ref="BE77:BH77"/>
    <mergeCell ref="AX81:BD81"/>
    <mergeCell ref="BE81:BH81"/>
    <mergeCell ref="CS78:DB78"/>
    <mergeCell ref="AX53:BD53"/>
    <mergeCell ref="BE53:BH53"/>
    <mergeCell ref="AX57:BD57"/>
    <mergeCell ref="BE57:BH57"/>
    <mergeCell ref="CS67:DB67"/>
    <mergeCell ref="CS71:DB71"/>
    <mergeCell ref="CS75:DB75"/>
    <mergeCell ref="CS79:DB79"/>
    <mergeCell ref="AX49:BD49"/>
    <mergeCell ref="BE49:BH49"/>
    <mergeCell ref="CS80:DB80"/>
    <mergeCell ref="L4:Y4"/>
    <mergeCell ref="AT16:BW16"/>
    <mergeCell ref="D85:DW85"/>
    <mergeCell ref="AY14:BF14"/>
    <mergeCell ref="CR45:DC45"/>
    <mergeCell ref="BQ65:CA65"/>
    <mergeCell ref="CD65:CP65"/>
    <mergeCell ref="BQ69:CA69"/>
    <mergeCell ref="D44:DW44"/>
    <mergeCell ref="BI45:BO45"/>
    <mergeCell ref="BP45:CB45"/>
    <mergeCell ref="CC45:CQ45"/>
    <mergeCell ref="AX61:BD61"/>
    <mergeCell ref="BE61:BH61"/>
    <mergeCell ref="AX65:BD65"/>
    <mergeCell ref="BE65:BH65"/>
    <mergeCell ref="AX69:BD69"/>
    <mergeCell ref="BE69:BH69"/>
    <mergeCell ref="D45:AW45"/>
    <mergeCell ref="AX45:BH45"/>
    <mergeCell ref="D50:D51"/>
    <mergeCell ref="D52:D53"/>
    <mergeCell ref="AX73:BD73"/>
    <mergeCell ref="BE73:BH73"/>
    <mergeCell ref="BP86:CB86"/>
    <mergeCell ref="CC86:CQ86"/>
    <mergeCell ref="CR86:DC86"/>
    <mergeCell ref="BQ49:CA49"/>
    <mergeCell ref="CD49:CP49"/>
    <mergeCell ref="DD86:DW86"/>
    <mergeCell ref="DD45:DW45"/>
    <mergeCell ref="BQ90:CA90"/>
    <mergeCell ref="CD90:CP90"/>
    <mergeCell ref="BQ53:CA53"/>
    <mergeCell ref="CD53:CP53"/>
    <mergeCell ref="BQ57:CA57"/>
    <mergeCell ref="CD57:CP57"/>
    <mergeCell ref="BQ61:CA61"/>
    <mergeCell ref="CD61:CP61"/>
    <mergeCell ref="CS76:DB76"/>
    <mergeCell ref="CS50:DB50"/>
    <mergeCell ref="CS54:DB54"/>
    <mergeCell ref="CS58:DB58"/>
    <mergeCell ref="CS62:DB62"/>
    <mergeCell ref="CS66:DB66"/>
    <mergeCell ref="CS70:DB70"/>
    <mergeCell ref="CS51:DB51"/>
    <mergeCell ref="CD69:CP69"/>
    <mergeCell ref="AX122:BD122"/>
    <mergeCell ref="BE122:BH122"/>
    <mergeCell ref="AX102:BD102"/>
    <mergeCell ref="BE102:BH102"/>
    <mergeCell ref="AX106:BD106"/>
    <mergeCell ref="BE106:BH106"/>
    <mergeCell ref="AX110:BD110"/>
    <mergeCell ref="BE110:BH110"/>
    <mergeCell ref="AX114:BD114"/>
    <mergeCell ref="BE114:BH114"/>
    <mergeCell ref="CS100:DB100"/>
    <mergeCell ref="CS104:DB104"/>
    <mergeCell ref="CS119:DB119"/>
    <mergeCell ref="CS112:DB112"/>
    <mergeCell ref="CS116:DB116"/>
    <mergeCell ref="CS103:DB103"/>
    <mergeCell ref="CS107:DB107"/>
    <mergeCell ref="CS95:DB95"/>
    <mergeCell ref="CS99:DB99"/>
    <mergeCell ref="CS108:DB108"/>
    <mergeCell ref="CS97:DB97"/>
    <mergeCell ref="CS101:DB101"/>
    <mergeCell ref="CS105:DB105"/>
    <mergeCell ref="CS109:DB109"/>
    <mergeCell ref="CS113:DB113"/>
    <mergeCell ref="CS111:DB111"/>
    <mergeCell ref="CS115:DB115"/>
    <mergeCell ref="CS93:DB93"/>
    <mergeCell ref="AX118:BD118"/>
    <mergeCell ref="BE94:BH94"/>
    <mergeCell ref="AX98:BD98"/>
    <mergeCell ref="BE98:BH98"/>
    <mergeCell ref="E50:E51"/>
    <mergeCell ref="E52:E53"/>
    <mergeCell ref="F50:F51"/>
    <mergeCell ref="F52:F53"/>
    <mergeCell ref="H50:H51"/>
    <mergeCell ref="H52:H53"/>
    <mergeCell ref="I50:I51"/>
    <mergeCell ref="I52:I53"/>
    <mergeCell ref="AX86:BH86"/>
    <mergeCell ref="BE118:BH118"/>
    <mergeCell ref="H115:H116"/>
    <mergeCell ref="I115:I116"/>
    <mergeCell ref="CS52:DB52"/>
    <mergeCell ref="CS56:DB56"/>
    <mergeCell ref="CS60:DB60"/>
    <mergeCell ref="CS64:DB64"/>
    <mergeCell ref="CS68:DB68"/>
    <mergeCell ref="CS72:DB72"/>
    <mergeCell ref="CS89:DB89"/>
    <mergeCell ref="D54:D55"/>
    <mergeCell ref="E54:E55"/>
    <mergeCell ref="F54:F55"/>
    <mergeCell ref="G54:G55"/>
    <mergeCell ref="H54:H55"/>
    <mergeCell ref="I54:I55"/>
    <mergeCell ref="G50:G51"/>
    <mergeCell ref="G52:G53"/>
    <mergeCell ref="D56:D57"/>
    <mergeCell ref="E56:E57"/>
    <mergeCell ref="F56:F57"/>
    <mergeCell ref="G56:G57"/>
    <mergeCell ref="H56:H57"/>
    <mergeCell ref="I56:I57"/>
    <mergeCell ref="D58:D59"/>
    <mergeCell ref="E58:E59"/>
    <mergeCell ref="F58:F59"/>
    <mergeCell ref="G58:G59"/>
    <mergeCell ref="H58:H59"/>
    <mergeCell ref="I58:I59"/>
    <mergeCell ref="D60:D61"/>
    <mergeCell ref="E60:E61"/>
    <mergeCell ref="F60:F61"/>
    <mergeCell ref="G60:G61"/>
    <mergeCell ref="H60:H61"/>
    <mergeCell ref="I60:I61"/>
    <mergeCell ref="D62:D63"/>
    <mergeCell ref="E62:E63"/>
    <mergeCell ref="F62:F63"/>
    <mergeCell ref="G62:G63"/>
    <mergeCell ref="H62:H63"/>
    <mergeCell ref="I62:I63"/>
    <mergeCell ref="D64:D65"/>
    <mergeCell ref="E64:E65"/>
    <mergeCell ref="F64:F65"/>
    <mergeCell ref="G64:G65"/>
    <mergeCell ref="H64:H65"/>
    <mergeCell ref="I64:I65"/>
    <mergeCell ref="D66:D67"/>
    <mergeCell ref="E66:E67"/>
    <mergeCell ref="F66:F67"/>
    <mergeCell ref="G66:G67"/>
    <mergeCell ref="H66:H67"/>
    <mergeCell ref="I66:I67"/>
    <mergeCell ref="D68:D69"/>
    <mergeCell ref="E68:E69"/>
    <mergeCell ref="F68:F69"/>
    <mergeCell ref="G68:G69"/>
    <mergeCell ref="H68:H69"/>
    <mergeCell ref="I68:I69"/>
    <mergeCell ref="D70:D71"/>
    <mergeCell ref="E70:E71"/>
    <mergeCell ref="F70:F71"/>
    <mergeCell ref="G70:G71"/>
    <mergeCell ref="H70:H71"/>
    <mergeCell ref="I70:I71"/>
    <mergeCell ref="D72:D73"/>
    <mergeCell ref="E72:E73"/>
    <mergeCell ref="F72:F73"/>
    <mergeCell ref="G72:G73"/>
    <mergeCell ref="H72:H73"/>
    <mergeCell ref="I72:I73"/>
    <mergeCell ref="D74:D75"/>
    <mergeCell ref="E74:E75"/>
    <mergeCell ref="F74:F75"/>
    <mergeCell ref="G74:G75"/>
    <mergeCell ref="H74:H75"/>
    <mergeCell ref="I74:I75"/>
    <mergeCell ref="D76:D77"/>
    <mergeCell ref="E76:E77"/>
    <mergeCell ref="F76:F77"/>
    <mergeCell ref="G76:G77"/>
    <mergeCell ref="H76:H77"/>
    <mergeCell ref="I76:I77"/>
    <mergeCell ref="D78:D79"/>
    <mergeCell ref="E78:E79"/>
    <mergeCell ref="F78:F79"/>
    <mergeCell ref="G78:G79"/>
    <mergeCell ref="H78:H79"/>
    <mergeCell ref="I78:I79"/>
    <mergeCell ref="D80:D81"/>
    <mergeCell ref="E80:E81"/>
    <mergeCell ref="F80:F81"/>
    <mergeCell ref="G80:G81"/>
    <mergeCell ref="H80:H81"/>
    <mergeCell ref="I80:I81"/>
    <mergeCell ref="G87:G88"/>
    <mergeCell ref="H87:H88"/>
    <mergeCell ref="I87:I88"/>
    <mergeCell ref="D86:AW86"/>
    <mergeCell ref="D89:D90"/>
    <mergeCell ref="E89:E90"/>
    <mergeCell ref="F89:F90"/>
    <mergeCell ref="G89:G90"/>
    <mergeCell ref="H89:H90"/>
    <mergeCell ref="I89:I90"/>
    <mergeCell ref="D95:D96"/>
    <mergeCell ref="E95:E96"/>
    <mergeCell ref="F95:F96"/>
    <mergeCell ref="G95:G96"/>
    <mergeCell ref="H95:H96"/>
    <mergeCell ref="I95:I96"/>
    <mergeCell ref="D97:D98"/>
    <mergeCell ref="E97:E98"/>
    <mergeCell ref="F97:F98"/>
    <mergeCell ref="G97:G98"/>
    <mergeCell ref="H97:H98"/>
    <mergeCell ref="I97:I98"/>
    <mergeCell ref="D99:D100"/>
    <mergeCell ref="E99:E100"/>
    <mergeCell ref="F99:F100"/>
    <mergeCell ref="G99:G100"/>
    <mergeCell ref="H99:H100"/>
    <mergeCell ref="I99:I100"/>
    <mergeCell ref="D101:D102"/>
    <mergeCell ref="E101:E102"/>
    <mergeCell ref="F101:F102"/>
    <mergeCell ref="G101:G102"/>
    <mergeCell ref="H101:H102"/>
    <mergeCell ref="I101:I102"/>
    <mergeCell ref="D103:D104"/>
    <mergeCell ref="E103:E104"/>
    <mergeCell ref="F103:F104"/>
    <mergeCell ref="G103:G104"/>
    <mergeCell ref="H103:H104"/>
    <mergeCell ref="I103:I104"/>
    <mergeCell ref="D105:D106"/>
    <mergeCell ref="E105:E106"/>
    <mergeCell ref="F105:F106"/>
    <mergeCell ref="G105:G106"/>
    <mergeCell ref="H105:H106"/>
    <mergeCell ref="I105:I106"/>
    <mergeCell ref="D107:D108"/>
    <mergeCell ref="E107:E108"/>
    <mergeCell ref="F107:F108"/>
    <mergeCell ref="G107:G108"/>
    <mergeCell ref="H107:H108"/>
    <mergeCell ref="I107:I108"/>
    <mergeCell ref="D109:D110"/>
    <mergeCell ref="E109:E110"/>
    <mergeCell ref="F109:F110"/>
    <mergeCell ref="G109:G110"/>
    <mergeCell ref="H109:H110"/>
    <mergeCell ref="I109:I110"/>
    <mergeCell ref="D111:D112"/>
    <mergeCell ref="E111:E112"/>
    <mergeCell ref="F111:F112"/>
    <mergeCell ref="G111:G112"/>
    <mergeCell ref="H111:H112"/>
    <mergeCell ref="I111:I112"/>
    <mergeCell ref="G113:G114"/>
    <mergeCell ref="H113:H114"/>
    <mergeCell ref="I113:I114"/>
    <mergeCell ref="E113:E114"/>
    <mergeCell ref="F113:F114"/>
    <mergeCell ref="D113:D114"/>
    <mergeCell ref="CS55:DB55"/>
    <mergeCell ref="CS59:DB59"/>
    <mergeCell ref="CS63:DB63"/>
    <mergeCell ref="CS74:DB74"/>
    <mergeCell ref="AX90:BD90"/>
    <mergeCell ref="BE90:BH90"/>
    <mergeCell ref="AX94:BD94"/>
    <mergeCell ref="BI86:BO86"/>
    <mergeCell ref="D46:J47"/>
    <mergeCell ref="D91:D92"/>
    <mergeCell ref="E91:E92"/>
    <mergeCell ref="F91:F92"/>
    <mergeCell ref="G91:G92"/>
    <mergeCell ref="H91:H92"/>
    <mergeCell ref="I91:I92"/>
    <mergeCell ref="D93:D94"/>
    <mergeCell ref="E93:E94"/>
    <mergeCell ref="F93:F94"/>
    <mergeCell ref="G93:G94"/>
    <mergeCell ref="H93:H94"/>
    <mergeCell ref="I93:I94"/>
    <mergeCell ref="D87:D88"/>
    <mergeCell ref="E87:E88"/>
    <mergeCell ref="F87:F88"/>
    <mergeCell ref="I121:I122"/>
    <mergeCell ref="D117:D118"/>
    <mergeCell ref="E117:E118"/>
    <mergeCell ref="F117:F118"/>
    <mergeCell ref="G117:G118"/>
    <mergeCell ref="H117:H118"/>
    <mergeCell ref="I117:I118"/>
    <mergeCell ref="D119:D120"/>
    <mergeCell ref="E119:E120"/>
    <mergeCell ref="F119:F120"/>
    <mergeCell ref="G119:G120"/>
    <mergeCell ref="H119:H120"/>
    <mergeCell ref="I119:I120"/>
    <mergeCell ref="D115:D116"/>
    <mergeCell ref="E115:E116"/>
    <mergeCell ref="F115:F116"/>
    <mergeCell ref="G115:G116"/>
    <mergeCell ref="D121:D122"/>
    <mergeCell ref="E121:E122"/>
    <mergeCell ref="F121:F122"/>
    <mergeCell ref="G121:G122"/>
    <mergeCell ref="H121:H122"/>
  </mergeCells>
  <phoneticPr fontId="2"/>
  <pageMargins left="0" right="0" top="0.59055118110236227" bottom="0" header="0.31496062992125984" footer="0"/>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dimension ref="A1:EU86"/>
  <sheetViews>
    <sheetView topLeftCell="A49" zoomScale="85" zoomScaleNormal="85" zoomScaleSheetLayoutView="100" workbookViewId="0">
      <selection activeCell="CD85" sqref="CD85:CP85"/>
    </sheetView>
  </sheetViews>
  <sheetFormatPr defaultRowHeight="14.25"/>
  <cols>
    <col min="1" max="90" width="1.125" style="62" customWidth="1"/>
    <col min="91" max="95" width="1.125" style="63" customWidth="1"/>
    <col min="96" max="96" width="1.125" style="64" customWidth="1"/>
    <col min="97" max="108" width="1.125" style="63" customWidth="1"/>
    <col min="109" max="130" width="1.125" style="62" customWidth="1"/>
    <col min="131" max="151" width="9" style="63"/>
    <col min="152" max="16384" width="9" style="62"/>
  </cols>
  <sheetData>
    <row r="1" spans="1:151" s="46" customFormat="1" ht="25.5" customHeight="1">
      <c r="A1" s="263"/>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c r="CE1" s="263"/>
      <c r="CF1" s="263"/>
      <c r="CG1" s="263"/>
      <c r="CH1" s="263"/>
      <c r="CI1" s="263"/>
      <c r="CJ1" s="263"/>
      <c r="CK1" s="263"/>
      <c r="CL1" s="263"/>
      <c r="CM1" s="263"/>
      <c r="CN1" s="263"/>
      <c r="CO1" s="263"/>
      <c r="CP1" s="263"/>
      <c r="CQ1" s="264"/>
      <c r="CR1" s="263"/>
      <c r="CS1" s="263"/>
      <c r="CT1" s="263"/>
      <c r="CU1" s="263"/>
      <c r="CV1" s="263"/>
      <c r="CW1" s="263"/>
      <c r="CX1" s="263"/>
      <c r="CY1" s="263"/>
      <c r="CZ1" s="263"/>
      <c r="DA1" s="263"/>
      <c r="DB1" s="263"/>
      <c r="DC1" s="263"/>
      <c r="DD1" s="263"/>
      <c r="DE1" s="263"/>
      <c r="DF1" s="263"/>
      <c r="DG1" s="263"/>
      <c r="DH1" s="263"/>
      <c r="DI1" s="263"/>
      <c r="DJ1" s="263"/>
      <c r="DK1" s="263"/>
      <c r="DL1" s="263"/>
      <c r="DM1" s="263"/>
      <c r="DN1" s="263"/>
      <c r="DO1" s="263"/>
      <c r="DP1" s="263"/>
      <c r="DQ1" s="263"/>
      <c r="DR1" s="263"/>
      <c r="DS1" s="263"/>
      <c r="DT1" s="263"/>
      <c r="DU1" s="263"/>
      <c r="DV1" s="263"/>
      <c r="DW1" s="263"/>
      <c r="DX1" s="263"/>
      <c r="DY1" s="263"/>
      <c r="DZ1" s="263"/>
      <c r="EA1" s="65"/>
      <c r="EB1" s="65"/>
      <c r="EC1" s="65"/>
      <c r="ED1" s="65"/>
      <c r="EE1" s="65"/>
      <c r="EF1" s="65"/>
      <c r="EG1" s="65"/>
      <c r="EH1" s="65"/>
      <c r="EI1" s="65"/>
      <c r="EJ1" s="65"/>
      <c r="EK1" s="65"/>
      <c r="EL1" s="65"/>
      <c r="EM1" s="65"/>
      <c r="EN1" s="65"/>
      <c r="EO1" s="65"/>
      <c r="EP1" s="65"/>
      <c r="EQ1" s="65"/>
      <c r="ER1" s="65"/>
      <c r="ES1" s="65"/>
      <c r="ET1" s="65"/>
      <c r="EU1" s="65"/>
    </row>
    <row r="2" spans="1:151" s="46" customFormat="1" ht="25.5" customHeight="1">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4"/>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65"/>
      <c r="EB2" s="65"/>
      <c r="EC2" s="65"/>
      <c r="ED2" s="65"/>
      <c r="EE2" s="65"/>
      <c r="EF2" s="65"/>
      <c r="EG2" s="65"/>
      <c r="EH2" s="65"/>
      <c r="EI2" s="65"/>
      <c r="EJ2" s="65"/>
      <c r="EK2" s="65"/>
      <c r="EL2" s="65"/>
      <c r="EM2" s="65"/>
      <c r="EN2" s="65"/>
      <c r="EO2" s="65"/>
      <c r="EP2" s="65"/>
      <c r="EQ2" s="65"/>
      <c r="ER2" s="65"/>
      <c r="ES2" s="65"/>
      <c r="ET2" s="65"/>
      <c r="EU2" s="65"/>
    </row>
    <row r="3" spans="1:151" s="46" customFormat="1" ht="14.1" customHeight="1">
      <c r="A3" s="263"/>
      <c r="B3" s="263"/>
      <c r="C3" s="263"/>
      <c r="D3" s="269"/>
      <c r="E3" s="269" t="str">
        <f>"【"&amp;EB3&amp;" 施工単価表 "&amp;EC3&amp;"】"</f>
        <v>【 施工単価表 】</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3"/>
      <c r="DY3" s="263"/>
      <c r="DZ3" s="263"/>
      <c r="EA3" s="65"/>
      <c r="EB3" s="65"/>
      <c r="EC3" s="65"/>
      <c r="ED3" s="65"/>
      <c r="EE3" s="65"/>
      <c r="EF3" s="65"/>
      <c r="EG3" s="65"/>
      <c r="EH3" s="65"/>
      <c r="EI3" s="65"/>
      <c r="EJ3" s="65"/>
      <c r="EK3" s="65"/>
      <c r="EL3" s="65"/>
      <c r="EM3" s="65"/>
      <c r="EN3" s="65"/>
      <c r="EO3" s="65"/>
      <c r="EP3" s="65"/>
      <c r="EQ3" s="65"/>
      <c r="ER3" s="65"/>
      <c r="ES3" s="65"/>
      <c r="ET3" s="65"/>
      <c r="EU3" s="65"/>
    </row>
    <row r="4" spans="1:151" s="46" customFormat="1" ht="14.1" customHeight="1">
      <c r="A4" s="263"/>
      <c r="B4" s="263"/>
      <c r="C4" s="263"/>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418"/>
      <c r="DF4" s="418"/>
      <c r="DG4" s="418"/>
      <c r="DH4" s="418"/>
      <c r="DI4" s="418"/>
      <c r="DJ4" s="418"/>
      <c r="DK4" s="418"/>
      <c r="DL4" s="419"/>
      <c r="DM4" s="419"/>
      <c r="DN4" s="419"/>
      <c r="DO4" s="419"/>
      <c r="DP4" s="419"/>
      <c r="DQ4" s="419"/>
      <c r="DR4" s="419"/>
      <c r="DS4" s="265" t="s">
        <v>160</v>
      </c>
      <c r="DT4" s="265"/>
      <c r="DU4" s="269"/>
      <c r="DV4" s="269"/>
      <c r="DW4" s="269"/>
      <c r="DX4" s="263"/>
      <c r="DY4" s="263"/>
      <c r="DZ4" s="263"/>
      <c r="EA4" s="65"/>
      <c r="EB4" s="65"/>
      <c r="EC4" s="65"/>
      <c r="ED4" s="65"/>
      <c r="EE4" s="65"/>
      <c r="EF4" s="65"/>
      <c r="EG4" s="65"/>
      <c r="EH4" s="65"/>
      <c r="EI4" s="65"/>
      <c r="EJ4" s="65"/>
      <c r="EK4" s="65"/>
      <c r="EL4" s="65"/>
      <c r="EM4" s="65"/>
      <c r="EN4" s="65"/>
      <c r="EO4" s="65"/>
      <c r="EP4" s="65"/>
      <c r="EQ4" s="65"/>
      <c r="ER4" s="65"/>
      <c r="ES4" s="65"/>
      <c r="ET4" s="65"/>
      <c r="EU4" s="65"/>
    </row>
    <row r="5" spans="1:151" s="46" customFormat="1" ht="14.1" customHeight="1">
      <c r="A5" s="263"/>
      <c r="B5" s="263"/>
      <c r="C5" s="263"/>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69"/>
      <c r="BN5" s="269"/>
      <c r="BO5" s="269"/>
      <c r="BP5" s="269"/>
      <c r="BQ5" s="269"/>
      <c r="BR5" s="269"/>
      <c r="BS5" s="269"/>
      <c r="BT5" s="269"/>
      <c r="BU5" s="269"/>
      <c r="BV5" s="269"/>
      <c r="BW5" s="269"/>
      <c r="BX5" s="269"/>
      <c r="BY5" s="269"/>
      <c r="BZ5" s="269"/>
      <c r="CA5" s="269"/>
      <c r="CB5" s="269"/>
      <c r="CC5" s="269"/>
      <c r="CD5" s="269"/>
      <c r="CE5" s="269"/>
      <c r="CF5" s="269"/>
      <c r="CG5" s="269"/>
      <c r="CH5" s="269"/>
      <c r="CI5" s="269"/>
      <c r="CJ5" s="269"/>
      <c r="CK5" s="269"/>
      <c r="CL5" s="269"/>
      <c r="CM5" s="269"/>
      <c r="CN5" s="269"/>
      <c r="CO5" s="269"/>
      <c r="CP5" s="269"/>
      <c r="CQ5" s="269"/>
      <c r="CR5" s="269"/>
      <c r="CS5" s="269"/>
      <c r="CT5" s="269"/>
      <c r="CU5" s="269"/>
      <c r="CV5" s="269"/>
      <c r="CW5" s="269"/>
      <c r="CX5" s="269"/>
      <c r="CY5" s="269"/>
      <c r="CZ5" s="269"/>
      <c r="DA5" s="269"/>
      <c r="DB5" s="269"/>
      <c r="DC5" s="269"/>
      <c r="DD5" s="269"/>
      <c r="DE5" s="269"/>
      <c r="DF5" s="269"/>
      <c r="DG5" s="269"/>
      <c r="DH5" s="269"/>
      <c r="DI5" s="269"/>
      <c r="DJ5" s="269"/>
      <c r="DK5" s="269"/>
      <c r="DL5" s="269"/>
      <c r="DM5" s="269"/>
      <c r="DN5" s="269"/>
      <c r="DO5" s="269"/>
      <c r="DP5" s="269"/>
      <c r="DQ5" s="269"/>
      <c r="DR5" s="269"/>
      <c r="DS5" s="269"/>
      <c r="DT5" s="269"/>
      <c r="DU5" s="269"/>
      <c r="DV5" s="269"/>
      <c r="DW5" s="269"/>
      <c r="DX5" s="263"/>
      <c r="DY5" s="263"/>
      <c r="DZ5" s="263"/>
      <c r="EA5" s="65"/>
      <c r="EB5" s="65"/>
      <c r="EC5" s="65"/>
      <c r="ED5" s="65"/>
      <c r="EE5" s="65"/>
      <c r="EF5" s="65"/>
      <c r="EG5" s="65"/>
      <c r="EH5" s="65"/>
      <c r="EI5" s="65"/>
      <c r="EJ5" s="65"/>
      <c r="EK5" s="65"/>
      <c r="EL5" s="65"/>
      <c r="EM5" s="65"/>
      <c r="EN5" s="65"/>
      <c r="EO5" s="65"/>
      <c r="EP5" s="65"/>
      <c r="EQ5" s="65"/>
      <c r="ER5" s="65"/>
      <c r="ES5" s="65"/>
      <c r="ET5" s="65"/>
      <c r="EU5" s="65"/>
    </row>
    <row r="6" spans="1:151" s="46" customFormat="1" ht="41.25" customHeight="1">
      <c r="A6" s="263"/>
      <c r="B6" s="263"/>
      <c r="C6" s="263"/>
      <c r="D6" s="420" t="s">
        <v>159</v>
      </c>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t="s">
        <v>157</v>
      </c>
      <c r="AY6" s="420"/>
      <c r="AZ6" s="420"/>
      <c r="BA6" s="420"/>
      <c r="BB6" s="420"/>
      <c r="BC6" s="420"/>
      <c r="BD6" s="420"/>
      <c r="BE6" s="420"/>
      <c r="BF6" s="420"/>
      <c r="BG6" s="420"/>
      <c r="BH6" s="420"/>
      <c r="BI6" s="420" t="s">
        <v>156</v>
      </c>
      <c r="BJ6" s="420"/>
      <c r="BK6" s="420"/>
      <c r="BL6" s="420"/>
      <c r="BM6" s="420"/>
      <c r="BN6" s="420"/>
      <c r="BO6" s="420"/>
      <c r="BP6" s="420" t="s">
        <v>105</v>
      </c>
      <c r="BQ6" s="420"/>
      <c r="BR6" s="420"/>
      <c r="BS6" s="420"/>
      <c r="BT6" s="420"/>
      <c r="BU6" s="420"/>
      <c r="BV6" s="420"/>
      <c r="BW6" s="420"/>
      <c r="BX6" s="420"/>
      <c r="BY6" s="420"/>
      <c r="BZ6" s="420"/>
      <c r="CA6" s="420"/>
      <c r="CB6" s="420"/>
      <c r="CC6" s="420" t="s">
        <v>155</v>
      </c>
      <c r="CD6" s="420"/>
      <c r="CE6" s="420"/>
      <c r="CF6" s="420"/>
      <c r="CG6" s="420"/>
      <c r="CH6" s="420"/>
      <c r="CI6" s="420"/>
      <c r="CJ6" s="420"/>
      <c r="CK6" s="420"/>
      <c r="CL6" s="420"/>
      <c r="CM6" s="420"/>
      <c r="CN6" s="420"/>
      <c r="CO6" s="420"/>
      <c r="CP6" s="420"/>
      <c r="CQ6" s="420"/>
      <c r="CR6" s="420" t="s">
        <v>153</v>
      </c>
      <c r="CS6" s="420"/>
      <c r="CT6" s="420"/>
      <c r="CU6" s="420"/>
      <c r="CV6" s="420"/>
      <c r="CW6" s="420"/>
      <c r="CX6" s="420"/>
      <c r="CY6" s="420"/>
      <c r="CZ6" s="420"/>
      <c r="DA6" s="420"/>
      <c r="DB6" s="420"/>
      <c r="DC6" s="420"/>
      <c r="DD6" s="420" t="s">
        <v>154</v>
      </c>
      <c r="DE6" s="420"/>
      <c r="DF6" s="420"/>
      <c r="DG6" s="420"/>
      <c r="DH6" s="420"/>
      <c r="DI6" s="420"/>
      <c r="DJ6" s="420"/>
      <c r="DK6" s="420"/>
      <c r="DL6" s="420"/>
      <c r="DM6" s="420"/>
      <c r="DN6" s="420"/>
      <c r="DO6" s="420"/>
      <c r="DP6" s="420"/>
      <c r="DQ6" s="420"/>
      <c r="DR6" s="420"/>
      <c r="DS6" s="420"/>
      <c r="DT6" s="420"/>
      <c r="DU6" s="420"/>
      <c r="DV6" s="420"/>
      <c r="DW6" s="420"/>
      <c r="DX6" s="263"/>
      <c r="DY6" s="263"/>
      <c r="DZ6" s="263"/>
      <c r="EA6" s="65"/>
      <c r="EB6" s="65"/>
      <c r="EC6" s="65"/>
      <c r="ED6" s="65"/>
      <c r="EE6" s="65"/>
      <c r="EF6" s="65"/>
      <c r="EG6" s="65"/>
      <c r="EH6" s="65"/>
      <c r="EI6" s="65"/>
      <c r="EJ6" s="65"/>
      <c r="EK6" s="65"/>
      <c r="EL6" s="65"/>
      <c r="EM6" s="65"/>
      <c r="EN6" s="65"/>
      <c r="EO6" s="65"/>
      <c r="EP6" s="65"/>
      <c r="EQ6" s="65"/>
      <c r="ER6" s="65"/>
      <c r="ES6" s="65"/>
      <c r="ET6" s="65"/>
      <c r="EU6" s="65"/>
    </row>
    <row r="7" spans="1:151" s="46" customFormat="1" ht="12" customHeight="1">
      <c r="A7" s="263"/>
      <c r="B7" s="263"/>
      <c r="C7" s="263"/>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269"/>
      <c r="AY7" s="269"/>
      <c r="AZ7" s="269"/>
      <c r="BA7" s="269"/>
      <c r="BB7" s="269"/>
      <c r="BC7" s="269"/>
      <c r="BD7" s="269"/>
      <c r="BE7" s="269">
        <v>0</v>
      </c>
      <c r="BF7" s="269">
        <v>0</v>
      </c>
      <c r="BG7" s="269"/>
      <c r="BH7" s="269"/>
      <c r="BI7" s="269"/>
      <c r="BJ7" s="269"/>
      <c r="BK7" s="269"/>
      <c r="BL7" s="266"/>
      <c r="BM7" s="266"/>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c r="CO7" s="269"/>
      <c r="CP7" s="269"/>
      <c r="CQ7" s="270"/>
      <c r="CR7" s="269"/>
      <c r="CS7" s="421"/>
      <c r="CT7" s="421"/>
      <c r="CU7" s="421"/>
      <c r="CV7" s="421"/>
      <c r="CW7" s="421"/>
      <c r="CX7" s="421"/>
      <c r="CY7" s="421"/>
      <c r="CZ7" s="421"/>
      <c r="DA7" s="421"/>
      <c r="DB7" s="421"/>
      <c r="DC7" s="269"/>
      <c r="DD7" s="269"/>
      <c r="DE7" s="269"/>
      <c r="DF7" s="269"/>
      <c r="DG7" s="269"/>
      <c r="DH7" s="269"/>
      <c r="DI7" s="269"/>
      <c r="DJ7" s="269"/>
      <c r="DK7" s="269"/>
      <c r="DL7" s="269"/>
      <c r="DM7" s="269"/>
      <c r="DN7" s="269"/>
      <c r="DO7" s="269"/>
      <c r="DP7" s="269"/>
      <c r="DQ7" s="269"/>
      <c r="DR7" s="269"/>
      <c r="DS7" s="269"/>
      <c r="DT7" s="269"/>
      <c r="DU7" s="269"/>
      <c r="DV7" s="269"/>
      <c r="DW7" s="269"/>
      <c r="DX7" s="263"/>
      <c r="DY7" s="263"/>
      <c r="DZ7" s="263"/>
      <c r="EA7" s="65"/>
      <c r="EB7" s="65"/>
      <c r="EC7" s="65"/>
      <c r="ED7" s="65"/>
      <c r="EE7" s="65"/>
      <c r="EF7" s="65"/>
      <c r="EG7" s="65"/>
      <c r="EH7" s="65"/>
      <c r="EI7" s="65"/>
      <c r="EJ7" s="65"/>
      <c r="EK7" s="65"/>
      <c r="EL7" s="65"/>
      <c r="EM7" s="65"/>
      <c r="EN7" s="65"/>
      <c r="EO7" s="65"/>
      <c r="EP7" s="65"/>
      <c r="EQ7" s="65"/>
      <c r="ER7" s="65"/>
      <c r="ES7" s="65"/>
      <c r="ET7" s="65"/>
      <c r="EU7" s="65"/>
    </row>
    <row r="8" spans="1:151" s="46" customFormat="1" ht="12" customHeight="1">
      <c r="A8" s="263"/>
      <c r="B8" s="263"/>
      <c r="C8" s="263"/>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40"/>
      <c r="AX8" s="269"/>
      <c r="AY8" s="269"/>
      <c r="AZ8" s="269"/>
      <c r="BA8" s="269"/>
      <c r="BB8" s="269"/>
      <c r="BC8" s="269"/>
      <c r="BD8" s="269"/>
      <c r="BE8" s="269"/>
      <c r="BF8" s="269"/>
      <c r="BG8" s="269"/>
      <c r="BH8" s="269"/>
      <c r="BI8" s="269"/>
      <c r="BJ8" s="269"/>
      <c r="BK8" s="269"/>
      <c r="BL8" s="266"/>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70"/>
      <c r="CR8" s="269"/>
      <c r="CS8" s="422" t="str">
        <f>IF(ED8="","",ED8)</f>
        <v/>
      </c>
      <c r="CT8" s="422"/>
      <c r="CU8" s="422"/>
      <c r="CV8" s="422"/>
      <c r="CW8" s="422"/>
      <c r="CX8" s="422"/>
      <c r="CY8" s="422"/>
      <c r="CZ8" s="422"/>
      <c r="DA8" s="422"/>
      <c r="DB8" s="422"/>
      <c r="DC8" s="269"/>
      <c r="DD8" s="269"/>
      <c r="DE8" s="269"/>
      <c r="DF8" s="269"/>
      <c r="DG8" s="269"/>
      <c r="DH8" s="269"/>
      <c r="DI8" s="269"/>
      <c r="DJ8" s="269"/>
      <c r="DK8" s="269"/>
      <c r="DL8" s="269"/>
      <c r="DM8" s="269"/>
      <c r="DN8" s="269"/>
      <c r="DO8" s="269"/>
      <c r="DP8" s="269"/>
      <c r="DQ8" s="269"/>
      <c r="DR8" s="269"/>
      <c r="DS8" s="269"/>
      <c r="DT8" s="269"/>
      <c r="DU8" s="269"/>
      <c r="DV8" s="269"/>
      <c r="DW8" s="269"/>
      <c r="DX8" s="263"/>
      <c r="DY8" s="263"/>
      <c r="DZ8" s="263"/>
      <c r="EA8" s="65"/>
      <c r="EB8" s="65"/>
      <c r="EC8" s="65"/>
      <c r="ED8" s="65"/>
      <c r="EE8" s="65"/>
      <c r="EF8" s="65"/>
      <c r="EG8" s="65"/>
      <c r="EH8" s="65"/>
      <c r="EI8" s="65"/>
      <c r="EJ8" s="65"/>
      <c r="EK8" s="65"/>
      <c r="EL8" s="65"/>
      <c r="EM8" s="65"/>
      <c r="EN8" s="65"/>
      <c r="EO8" s="65"/>
      <c r="EP8" s="65"/>
      <c r="EQ8" s="65"/>
      <c r="ER8" s="65"/>
      <c r="ES8" s="65"/>
      <c r="ET8" s="65"/>
      <c r="EU8" s="65"/>
    </row>
    <row r="9" spans="1:151" s="46" customFormat="1" ht="12" customHeight="1">
      <c r="A9" s="263"/>
      <c r="B9" s="263"/>
      <c r="C9" s="263"/>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269"/>
      <c r="AY9" s="269"/>
      <c r="AZ9" s="269"/>
      <c r="BA9" s="269"/>
      <c r="BB9" s="269"/>
      <c r="BC9" s="269"/>
      <c r="BD9" s="269"/>
      <c r="BE9" s="269"/>
      <c r="BF9" s="269"/>
      <c r="BG9" s="269"/>
      <c r="BH9" s="269"/>
      <c r="BI9" s="269"/>
      <c r="BJ9" s="269"/>
      <c r="BK9" s="269"/>
      <c r="BL9" s="266"/>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70"/>
      <c r="CR9" s="269"/>
      <c r="CS9" s="421"/>
      <c r="CT9" s="421"/>
      <c r="CU9" s="421"/>
      <c r="CV9" s="421"/>
      <c r="CW9" s="421"/>
      <c r="CX9" s="421"/>
      <c r="CY9" s="421"/>
      <c r="CZ9" s="421"/>
      <c r="DA9" s="421"/>
      <c r="DB9" s="421"/>
      <c r="DC9" s="269"/>
      <c r="DD9" s="269"/>
      <c r="DE9" s="269"/>
      <c r="DF9" s="269"/>
      <c r="DG9" s="269"/>
      <c r="DH9" s="269"/>
      <c r="DI9" s="269"/>
      <c r="DJ9" s="269"/>
      <c r="DK9" s="269"/>
      <c r="DL9" s="269"/>
      <c r="DM9" s="269"/>
      <c r="DN9" s="269"/>
      <c r="DO9" s="269"/>
      <c r="DP9" s="269"/>
      <c r="DQ9" s="269"/>
      <c r="DR9" s="269"/>
      <c r="DS9" s="269"/>
      <c r="DT9" s="269"/>
      <c r="DU9" s="269"/>
      <c r="DV9" s="269"/>
      <c r="DW9" s="269"/>
      <c r="DX9" s="263"/>
      <c r="DY9" s="263"/>
      <c r="DZ9" s="263"/>
      <c r="EA9" s="65"/>
      <c r="EB9" s="65"/>
      <c r="EC9" s="65"/>
      <c r="ED9" s="65"/>
      <c r="EE9" s="65"/>
      <c r="EF9" s="65"/>
      <c r="EG9" s="65"/>
      <c r="EH9" s="65"/>
      <c r="EI9" s="65"/>
      <c r="EJ9" s="65"/>
      <c r="EK9" s="65"/>
      <c r="EL9" s="65"/>
      <c r="EM9" s="65"/>
      <c r="EN9" s="65"/>
      <c r="EO9" s="65"/>
      <c r="EP9" s="65"/>
      <c r="EQ9" s="65"/>
      <c r="ER9" s="65"/>
      <c r="ES9" s="65"/>
      <c r="ET9" s="65"/>
      <c r="EU9" s="65"/>
    </row>
    <row r="10" spans="1:151" s="46" customFormat="1" ht="12" customHeight="1">
      <c r="A10" s="263"/>
      <c r="B10" s="263"/>
      <c r="C10" s="263"/>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1" t="str">
        <f>+IF(EA10="","",IF(INT(EA10),INT(EA10),"0"))</f>
        <v/>
      </c>
      <c r="AY10" s="441"/>
      <c r="AZ10" s="441"/>
      <c r="BA10" s="441"/>
      <c r="BB10" s="441"/>
      <c r="BC10" s="441"/>
      <c r="BD10" s="441"/>
      <c r="BE10" s="442" t="str">
        <f>+IF(EA10="","",IF(EA10-INT(EA10),EA10-INT(EA10),""))</f>
        <v/>
      </c>
      <c r="BF10" s="442"/>
      <c r="BG10" s="442"/>
      <c r="BH10" s="442"/>
      <c r="BI10" s="269"/>
      <c r="BJ10" s="269"/>
      <c r="BK10" s="269"/>
      <c r="BL10" s="266"/>
      <c r="BM10" s="269"/>
      <c r="BN10" s="269"/>
      <c r="BO10" s="269"/>
      <c r="BP10" s="269"/>
      <c r="BQ10" s="441">
        <f>EB10</f>
        <v>0</v>
      </c>
      <c r="BR10" s="441"/>
      <c r="BS10" s="441"/>
      <c r="BT10" s="441"/>
      <c r="BU10" s="441"/>
      <c r="BV10" s="441"/>
      <c r="BW10" s="441"/>
      <c r="BX10" s="441"/>
      <c r="BY10" s="441"/>
      <c r="BZ10" s="441"/>
      <c r="CA10" s="441"/>
      <c r="CB10" s="269"/>
      <c r="CC10" s="269"/>
      <c r="CD10" s="441">
        <f>EA10*EB10</f>
        <v>0</v>
      </c>
      <c r="CE10" s="441"/>
      <c r="CF10" s="441"/>
      <c r="CG10" s="441"/>
      <c r="CH10" s="441"/>
      <c r="CI10" s="441"/>
      <c r="CJ10" s="441"/>
      <c r="CK10" s="441"/>
      <c r="CL10" s="441"/>
      <c r="CM10" s="441"/>
      <c r="CN10" s="441"/>
      <c r="CO10" s="441"/>
      <c r="CP10" s="441"/>
      <c r="CQ10" s="270"/>
      <c r="CR10" s="269"/>
      <c r="CS10" s="269"/>
      <c r="CT10" s="269"/>
      <c r="CU10" s="269"/>
      <c r="CV10" s="269"/>
      <c r="CW10" s="269"/>
      <c r="CX10" s="269"/>
      <c r="CY10" s="266"/>
      <c r="CZ10" s="269"/>
      <c r="DA10" s="269"/>
      <c r="DB10" s="269"/>
      <c r="DC10" s="269"/>
      <c r="DD10" s="269"/>
      <c r="DE10" s="269"/>
      <c r="DF10" s="269"/>
      <c r="DG10" s="269"/>
      <c r="DH10" s="269"/>
      <c r="DI10" s="269"/>
      <c r="DJ10" s="269"/>
      <c r="DK10" s="269"/>
      <c r="DL10" s="266"/>
      <c r="DM10" s="269"/>
      <c r="DN10" s="269"/>
      <c r="DO10" s="269"/>
      <c r="DP10" s="269"/>
      <c r="DQ10" s="269"/>
      <c r="DR10" s="269"/>
      <c r="DS10" s="269"/>
      <c r="DT10" s="269"/>
      <c r="DU10" s="269"/>
      <c r="DV10" s="269"/>
      <c r="DW10" s="269"/>
      <c r="DX10" s="263"/>
      <c r="DY10" s="263"/>
      <c r="DZ10" s="263"/>
      <c r="EA10" s="65"/>
      <c r="EB10" s="65"/>
      <c r="EC10" s="65"/>
      <c r="ED10" s="65"/>
      <c r="EE10" s="65"/>
      <c r="EF10" s="65"/>
      <c r="EG10" s="65"/>
      <c r="EH10" s="65"/>
      <c r="EI10" s="65"/>
      <c r="EJ10" s="65"/>
      <c r="EK10" s="65"/>
      <c r="EL10" s="65"/>
      <c r="EM10" s="65"/>
      <c r="EN10" s="65"/>
      <c r="EO10" s="65"/>
      <c r="EP10" s="65"/>
      <c r="EQ10" s="65"/>
      <c r="ER10" s="65"/>
      <c r="ES10" s="65"/>
      <c r="ET10" s="65"/>
      <c r="EU10" s="65"/>
    </row>
    <row r="11" spans="1:151" s="46" customFormat="1" ht="12" customHeight="1">
      <c r="A11" s="263"/>
      <c r="B11" s="263"/>
      <c r="C11" s="263"/>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269"/>
      <c r="AY11" s="269"/>
      <c r="AZ11" s="269"/>
      <c r="BA11" s="269"/>
      <c r="BB11" s="269"/>
      <c r="BC11" s="269"/>
      <c r="BD11" s="269"/>
      <c r="BE11" s="269">
        <v>0</v>
      </c>
      <c r="BF11" s="269">
        <v>0</v>
      </c>
      <c r="BG11" s="269"/>
      <c r="BH11" s="269"/>
      <c r="BI11" s="269"/>
      <c r="BJ11" s="269"/>
      <c r="BK11" s="269"/>
      <c r="BL11" s="266"/>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70"/>
      <c r="CR11" s="269"/>
      <c r="CS11" s="422"/>
      <c r="CT11" s="422"/>
      <c r="CU11" s="422"/>
      <c r="CV11" s="422"/>
      <c r="CW11" s="422"/>
      <c r="CX11" s="422"/>
      <c r="CY11" s="422"/>
      <c r="CZ11" s="422"/>
      <c r="DA11" s="422"/>
      <c r="DB11" s="422"/>
      <c r="DC11" s="269"/>
      <c r="DD11" s="269"/>
      <c r="DE11" s="269"/>
      <c r="DF11" s="269"/>
      <c r="DG11" s="269"/>
      <c r="DH11" s="269"/>
      <c r="DI11" s="269"/>
      <c r="DJ11" s="269"/>
      <c r="DK11" s="269"/>
      <c r="DL11" s="266"/>
      <c r="DM11" s="269"/>
      <c r="DN11" s="269"/>
      <c r="DO11" s="269"/>
      <c r="DP11" s="269"/>
      <c r="DQ11" s="269"/>
      <c r="DR11" s="269"/>
      <c r="DS11" s="269"/>
      <c r="DT11" s="269"/>
      <c r="DU11" s="269"/>
      <c r="DV11" s="269"/>
      <c r="DW11" s="269"/>
      <c r="DX11" s="263"/>
      <c r="DY11" s="263"/>
      <c r="DZ11" s="263"/>
      <c r="EA11" s="65"/>
      <c r="EB11" s="65"/>
      <c r="EC11" s="65"/>
      <c r="ED11" s="65"/>
      <c r="EE11" s="65"/>
      <c r="EF11" s="65"/>
      <c r="EG11" s="65"/>
      <c r="EH11" s="65"/>
      <c r="EI11" s="65"/>
      <c r="EJ11" s="65"/>
      <c r="EK11" s="65"/>
      <c r="EL11" s="65"/>
      <c r="EM11" s="65"/>
      <c r="EN11" s="65"/>
      <c r="EO11" s="65"/>
      <c r="EP11" s="65"/>
      <c r="EQ11" s="65"/>
      <c r="ER11" s="65"/>
      <c r="ES11" s="65"/>
      <c r="ET11" s="65"/>
      <c r="EU11" s="65"/>
    </row>
    <row r="12" spans="1:151" s="46" customFormat="1" ht="12" customHeight="1">
      <c r="A12" s="263"/>
      <c r="B12" s="263"/>
      <c r="C12" s="263"/>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269"/>
      <c r="AY12" s="269"/>
      <c r="AZ12" s="269"/>
      <c r="BA12" s="269"/>
      <c r="BB12" s="269"/>
      <c r="BC12" s="269"/>
      <c r="BD12" s="269"/>
      <c r="BE12" s="269"/>
      <c r="BF12" s="269"/>
      <c r="BG12" s="269"/>
      <c r="BH12" s="269"/>
      <c r="BI12" s="269"/>
      <c r="BJ12" s="269"/>
      <c r="BK12" s="269"/>
      <c r="BL12" s="266"/>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70"/>
      <c r="CR12" s="269"/>
      <c r="CS12" s="422" t="str">
        <f>IF(ED12="","",ED12)</f>
        <v/>
      </c>
      <c r="CT12" s="422"/>
      <c r="CU12" s="422"/>
      <c r="CV12" s="422"/>
      <c r="CW12" s="422"/>
      <c r="CX12" s="422"/>
      <c r="CY12" s="422"/>
      <c r="CZ12" s="422"/>
      <c r="DA12" s="422"/>
      <c r="DB12" s="422"/>
      <c r="DC12" s="269"/>
      <c r="DD12" s="269"/>
      <c r="DE12" s="269"/>
      <c r="DF12" s="269"/>
      <c r="DG12" s="269"/>
      <c r="DH12" s="269"/>
      <c r="DI12" s="269"/>
      <c r="DJ12" s="269"/>
      <c r="DK12" s="269"/>
      <c r="DL12" s="269"/>
      <c r="DM12" s="269"/>
      <c r="DN12" s="269"/>
      <c r="DO12" s="269"/>
      <c r="DP12" s="269"/>
      <c r="DQ12" s="269"/>
      <c r="DR12" s="269"/>
      <c r="DS12" s="269"/>
      <c r="DT12" s="269"/>
      <c r="DU12" s="269"/>
      <c r="DV12" s="269"/>
      <c r="DW12" s="269"/>
      <c r="DX12" s="263"/>
      <c r="DY12" s="263"/>
      <c r="DZ12" s="263"/>
      <c r="EA12" s="65"/>
      <c r="EB12" s="65"/>
      <c r="EC12" s="65"/>
      <c r="ED12" s="65"/>
      <c r="EE12" s="65"/>
      <c r="EF12" s="65"/>
      <c r="EG12" s="65"/>
      <c r="EH12" s="65"/>
      <c r="EI12" s="65"/>
      <c r="EJ12" s="65"/>
      <c r="EK12" s="65"/>
      <c r="EL12" s="65"/>
      <c r="EM12" s="65"/>
      <c r="EN12" s="65"/>
      <c r="EO12" s="65"/>
      <c r="EP12" s="65"/>
      <c r="EQ12" s="65"/>
      <c r="ER12" s="65"/>
      <c r="ES12" s="65"/>
      <c r="ET12" s="65"/>
      <c r="EU12" s="65"/>
    </row>
    <row r="13" spans="1:151" s="46" customFormat="1" ht="12" customHeight="1">
      <c r="A13" s="263"/>
      <c r="B13" s="263"/>
      <c r="C13" s="263"/>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269"/>
      <c r="AY13" s="269"/>
      <c r="AZ13" s="269"/>
      <c r="BA13" s="269"/>
      <c r="BB13" s="269"/>
      <c r="BC13" s="269"/>
      <c r="BD13" s="269"/>
      <c r="BE13" s="269"/>
      <c r="BF13" s="269"/>
      <c r="BG13" s="269"/>
      <c r="BH13" s="269"/>
      <c r="BI13" s="269"/>
      <c r="BJ13" s="269"/>
      <c r="BK13" s="269"/>
      <c r="BL13" s="266"/>
      <c r="BM13" s="269"/>
      <c r="BN13" s="269"/>
      <c r="BO13" s="269"/>
      <c r="BP13" s="269"/>
      <c r="BQ13" s="269"/>
      <c r="BR13" s="269"/>
      <c r="BS13" s="269"/>
      <c r="BT13" s="269"/>
      <c r="BU13" s="269"/>
      <c r="BV13" s="269"/>
      <c r="BW13" s="269"/>
      <c r="BX13" s="269"/>
      <c r="BY13" s="269"/>
      <c r="BZ13" s="269"/>
      <c r="CA13" s="269"/>
      <c r="CB13" s="269"/>
      <c r="CC13" s="269"/>
      <c r="CD13" s="269"/>
      <c r="CE13" s="269"/>
      <c r="CF13" s="269"/>
      <c r="CG13" s="269"/>
      <c r="CH13" s="269"/>
      <c r="CI13" s="269"/>
      <c r="CJ13" s="269"/>
      <c r="CK13" s="269"/>
      <c r="CL13" s="269"/>
      <c r="CM13" s="269"/>
      <c r="CN13" s="269"/>
      <c r="CO13" s="269"/>
      <c r="CP13" s="269"/>
      <c r="CQ13" s="270"/>
      <c r="CR13" s="269"/>
      <c r="CS13" s="421"/>
      <c r="CT13" s="421"/>
      <c r="CU13" s="421"/>
      <c r="CV13" s="421"/>
      <c r="CW13" s="421"/>
      <c r="CX13" s="421"/>
      <c r="CY13" s="421"/>
      <c r="CZ13" s="421"/>
      <c r="DA13" s="421"/>
      <c r="DB13" s="421"/>
      <c r="DC13" s="269"/>
      <c r="DD13" s="269"/>
      <c r="DE13" s="269"/>
      <c r="DF13" s="269"/>
      <c r="DG13" s="269"/>
      <c r="DH13" s="269"/>
      <c r="DI13" s="269"/>
      <c r="DJ13" s="269"/>
      <c r="DK13" s="269"/>
      <c r="DL13" s="269"/>
      <c r="DM13" s="269"/>
      <c r="DN13" s="269"/>
      <c r="DO13" s="269"/>
      <c r="DP13" s="269"/>
      <c r="DQ13" s="269"/>
      <c r="DR13" s="269"/>
      <c r="DS13" s="269"/>
      <c r="DT13" s="269"/>
      <c r="DU13" s="269"/>
      <c r="DV13" s="269"/>
      <c r="DW13" s="269"/>
      <c r="DX13" s="263"/>
      <c r="DY13" s="263"/>
      <c r="DZ13" s="263"/>
      <c r="EA13" s="65"/>
      <c r="EB13" s="65"/>
      <c r="EC13" s="65"/>
      <c r="ED13" s="65"/>
      <c r="EE13" s="65"/>
      <c r="EF13" s="65"/>
      <c r="EG13" s="65"/>
      <c r="EH13" s="65"/>
      <c r="EI13" s="65"/>
      <c r="EJ13" s="65"/>
      <c r="EK13" s="65"/>
      <c r="EL13" s="65"/>
      <c r="EM13" s="65"/>
      <c r="EN13" s="65"/>
      <c r="EO13" s="65"/>
      <c r="EP13" s="65"/>
      <c r="EQ13" s="65"/>
      <c r="ER13" s="65"/>
      <c r="ES13" s="65"/>
      <c r="ET13" s="65"/>
      <c r="EU13" s="65"/>
    </row>
    <row r="14" spans="1:151" s="46" customFormat="1" ht="12" customHeight="1">
      <c r="A14" s="263"/>
      <c r="B14" s="263"/>
      <c r="C14" s="263"/>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1" t="str">
        <f>+IF(EA14="","",IF(INT(EA14),INT(EA14),"0"))</f>
        <v/>
      </c>
      <c r="AY14" s="441"/>
      <c r="AZ14" s="441"/>
      <c r="BA14" s="441"/>
      <c r="BB14" s="441"/>
      <c r="BC14" s="441"/>
      <c r="BD14" s="441"/>
      <c r="BE14" s="442" t="str">
        <f>+IF(EA14="","",IF(EA14-INT(EA14),EA14-INT(EA14),""))</f>
        <v/>
      </c>
      <c r="BF14" s="442"/>
      <c r="BG14" s="442"/>
      <c r="BH14" s="442"/>
      <c r="BI14" s="269"/>
      <c r="BJ14" s="269"/>
      <c r="BK14" s="269"/>
      <c r="BL14" s="266"/>
      <c r="BM14" s="269"/>
      <c r="BN14" s="269"/>
      <c r="BO14" s="269"/>
      <c r="BP14" s="269"/>
      <c r="BQ14" s="441">
        <f>EB14</f>
        <v>0</v>
      </c>
      <c r="BR14" s="441"/>
      <c r="BS14" s="441"/>
      <c r="BT14" s="441"/>
      <c r="BU14" s="441"/>
      <c r="BV14" s="441"/>
      <c r="BW14" s="441"/>
      <c r="BX14" s="441"/>
      <c r="BY14" s="441"/>
      <c r="BZ14" s="441"/>
      <c r="CA14" s="441"/>
      <c r="CB14" s="269"/>
      <c r="CC14" s="269"/>
      <c r="CD14" s="441">
        <f>EA14*EB14</f>
        <v>0</v>
      </c>
      <c r="CE14" s="441"/>
      <c r="CF14" s="441"/>
      <c r="CG14" s="441"/>
      <c r="CH14" s="441"/>
      <c r="CI14" s="441"/>
      <c r="CJ14" s="441"/>
      <c r="CK14" s="441"/>
      <c r="CL14" s="441"/>
      <c r="CM14" s="441"/>
      <c r="CN14" s="441"/>
      <c r="CO14" s="441"/>
      <c r="CP14" s="441"/>
      <c r="CQ14" s="270"/>
      <c r="CR14" s="269"/>
      <c r="CS14" s="269"/>
      <c r="CT14" s="269"/>
      <c r="CU14" s="269"/>
      <c r="CV14" s="269"/>
      <c r="CW14" s="269"/>
      <c r="CX14" s="269"/>
      <c r="CY14" s="266"/>
      <c r="CZ14" s="269"/>
      <c r="DA14" s="269"/>
      <c r="DB14" s="269"/>
      <c r="DC14" s="269"/>
      <c r="DD14" s="269"/>
      <c r="DE14" s="269"/>
      <c r="DF14" s="269"/>
      <c r="DG14" s="269"/>
      <c r="DH14" s="269"/>
      <c r="DI14" s="269"/>
      <c r="DJ14" s="269"/>
      <c r="DK14" s="269"/>
      <c r="DL14" s="266"/>
      <c r="DM14" s="269"/>
      <c r="DN14" s="269"/>
      <c r="DO14" s="269"/>
      <c r="DP14" s="269"/>
      <c r="DQ14" s="269"/>
      <c r="DR14" s="269"/>
      <c r="DS14" s="269"/>
      <c r="DT14" s="269"/>
      <c r="DU14" s="269"/>
      <c r="DV14" s="269"/>
      <c r="DW14" s="269"/>
      <c r="DX14" s="263"/>
      <c r="DY14" s="263"/>
      <c r="DZ14" s="263"/>
      <c r="EA14" s="65"/>
      <c r="EB14" s="65"/>
      <c r="EC14" s="65"/>
      <c r="ED14" s="65"/>
      <c r="EE14" s="65"/>
      <c r="EF14" s="65"/>
      <c r="EG14" s="65"/>
      <c r="EH14" s="65"/>
      <c r="EI14" s="65"/>
      <c r="EJ14" s="65"/>
      <c r="EK14" s="65"/>
      <c r="EL14" s="65"/>
      <c r="EM14" s="65"/>
      <c r="EN14" s="65"/>
      <c r="EO14" s="65"/>
      <c r="EP14" s="65"/>
      <c r="EQ14" s="65"/>
      <c r="ER14" s="65"/>
      <c r="ES14" s="65"/>
      <c r="ET14" s="65"/>
      <c r="EU14" s="65"/>
    </row>
    <row r="15" spans="1:151" s="46" customFormat="1" ht="12" customHeight="1">
      <c r="A15" s="263"/>
      <c r="B15" s="263"/>
      <c r="C15" s="263"/>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0"/>
      <c r="AW15" s="440"/>
      <c r="AX15" s="269"/>
      <c r="AY15" s="269"/>
      <c r="AZ15" s="269"/>
      <c r="BA15" s="269"/>
      <c r="BB15" s="269"/>
      <c r="BC15" s="269"/>
      <c r="BD15" s="269"/>
      <c r="BE15" s="269">
        <v>0</v>
      </c>
      <c r="BF15" s="269">
        <v>0</v>
      </c>
      <c r="BG15" s="269"/>
      <c r="BH15" s="269"/>
      <c r="BI15" s="269"/>
      <c r="BJ15" s="269"/>
      <c r="BK15" s="269"/>
      <c r="BL15" s="266"/>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c r="CO15" s="269"/>
      <c r="CP15" s="269"/>
      <c r="CQ15" s="270"/>
      <c r="CR15" s="269"/>
      <c r="CS15" s="422"/>
      <c r="CT15" s="422"/>
      <c r="CU15" s="422"/>
      <c r="CV15" s="422"/>
      <c r="CW15" s="422"/>
      <c r="CX15" s="422"/>
      <c r="CY15" s="422"/>
      <c r="CZ15" s="422"/>
      <c r="DA15" s="422"/>
      <c r="DB15" s="422"/>
      <c r="DC15" s="269"/>
      <c r="DD15" s="269"/>
      <c r="DE15" s="269"/>
      <c r="DF15" s="269"/>
      <c r="DG15" s="269"/>
      <c r="DH15" s="269"/>
      <c r="DI15" s="269"/>
      <c r="DJ15" s="269"/>
      <c r="DK15" s="269"/>
      <c r="DL15" s="266"/>
      <c r="DM15" s="269"/>
      <c r="DN15" s="269"/>
      <c r="DO15" s="269"/>
      <c r="DP15" s="269"/>
      <c r="DQ15" s="269"/>
      <c r="DR15" s="269"/>
      <c r="DS15" s="269"/>
      <c r="DT15" s="269"/>
      <c r="DU15" s="269"/>
      <c r="DV15" s="269"/>
      <c r="DW15" s="269"/>
      <c r="DX15" s="263"/>
      <c r="DY15" s="263"/>
      <c r="DZ15" s="263"/>
      <c r="EA15" s="65"/>
      <c r="EB15" s="65"/>
      <c r="EC15" s="65"/>
      <c r="ED15" s="65"/>
      <c r="EE15" s="65"/>
      <c r="EF15" s="65"/>
      <c r="EG15" s="65"/>
      <c r="EH15" s="65"/>
      <c r="EI15" s="65"/>
      <c r="EJ15" s="65"/>
      <c r="EK15" s="65"/>
      <c r="EL15" s="65"/>
      <c r="EM15" s="65"/>
      <c r="EN15" s="65"/>
      <c r="EO15" s="65"/>
      <c r="EP15" s="65"/>
      <c r="EQ15" s="65"/>
      <c r="ER15" s="65"/>
      <c r="ES15" s="65"/>
      <c r="ET15" s="65"/>
      <c r="EU15" s="65"/>
    </row>
    <row r="16" spans="1:151" s="46" customFormat="1" ht="12" customHeight="1">
      <c r="A16" s="263"/>
      <c r="B16" s="263"/>
      <c r="C16" s="263"/>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269"/>
      <c r="AY16" s="269"/>
      <c r="AZ16" s="269"/>
      <c r="BA16" s="269"/>
      <c r="BB16" s="269"/>
      <c r="BC16" s="269"/>
      <c r="BD16" s="269"/>
      <c r="BE16" s="269"/>
      <c r="BF16" s="269"/>
      <c r="BG16" s="269"/>
      <c r="BH16" s="269"/>
      <c r="BI16" s="269"/>
      <c r="BJ16" s="269"/>
      <c r="BK16" s="269"/>
      <c r="BL16" s="266"/>
      <c r="BM16" s="269"/>
      <c r="BN16" s="269"/>
      <c r="BO16" s="269"/>
      <c r="BP16" s="269"/>
      <c r="BQ16" s="269"/>
      <c r="BR16" s="269"/>
      <c r="BS16" s="269"/>
      <c r="BT16" s="269"/>
      <c r="BU16" s="269"/>
      <c r="BV16" s="269"/>
      <c r="BW16" s="269"/>
      <c r="BX16" s="269"/>
      <c r="BY16" s="269"/>
      <c r="BZ16" s="269"/>
      <c r="CA16" s="269"/>
      <c r="CB16" s="269"/>
      <c r="CC16" s="269"/>
      <c r="CD16" s="269"/>
      <c r="CE16" s="269"/>
      <c r="CF16" s="269"/>
      <c r="CG16" s="269"/>
      <c r="CH16" s="269"/>
      <c r="CI16" s="269"/>
      <c r="CJ16" s="269"/>
      <c r="CK16" s="269"/>
      <c r="CL16" s="269"/>
      <c r="CM16" s="269"/>
      <c r="CN16" s="269"/>
      <c r="CO16" s="269"/>
      <c r="CP16" s="269"/>
      <c r="CQ16" s="270"/>
      <c r="CR16" s="269"/>
      <c r="CS16" s="422" t="str">
        <f>IF(ED16="","",ED16)</f>
        <v/>
      </c>
      <c r="CT16" s="422"/>
      <c r="CU16" s="422"/>
      <c r="CV16" s="422"/>
      <c r="CW16" s="422"/>
      <c r="CX16" s="422"/>
      <c r="CY16" s="422"/>
      <c r="CZ16" s="422"/>
      <c r="DA16" s="422"/>
      <c r="DB16" s="422"/>
      <c r="DC16" s="269"/>
      <c r="DD16" s="269"/>
      <c r="DE16" s="269"/>
      <c r="DF16" s="269"/>
      <c r="DG16" s="269"/>
      <c r="DH16" s="269"/>
      <c r="DI16" s="269"/>
      <c r="DJ16" s="269"/>
      <c r="DK16" s="269"/>
      <c r="DL16" s="269"/>
      <c r="DM16" s="269"/>
      <c r="DN16" s="269"/>
      <c r="DO16" s="269"/>
      <c r="DP16" s="269"/>
      <c r="DQ16" s="269"/>
      <c r="DR16" s="269"/>
      <c r="DS16" s="269"/>
      <c r="DT16" s="269"/>
      <c r="DU16" s="269"/>
      <c r="DV16" s="269"/>
      <c r="DW16" s="269"/>
      <c r="DX16" s="263"/>
      <c r="DY16" s="263"/>
      <c r="DZ16" s="263"/>
      <c r="EA16" s="65"/>
      <c r="EB16" s="65"/>
      <c r="EC16" s="65"/>
      <c r="ED16" s="65"/>
      <c r="EE16" s="65"/>
      <c r="EF16" s="65"/>
      <c r="EG16" s="65"/>
      <c r="EH16" s="65"/>
      <c r="EI16" s="65"/>
      <c r="EJ16" s="65"/>
      <c r="EK16" s="65"/>
      <c r="EL16" s="65"/>
      <c r="EM16" s="65"/>
      <c r="EN16" s="65"/>
      <c r="EO16" s="65"/>
      <c r="EP16" s="65"/>
      <c r="EQ16" s="65"/>
      <c r="ER16" s="65"/>
      <c r="ES16" s="65"/>
      <c r="ET16" s="65"/>
      <c r="EU16" s="65"/>
    </row>
    <row r="17" spans="1:151" s="46" customFormat="1" ht="12" customHeight="1">
      <c r="A17" s="263"/>
      <c r="B17" s="263"/>
      <c r="C17" s="263"/>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0"/>
      <c r="AW17" s="440"/>
      <c r="AX17" s="269"/>
      <c r="AY17" s="269"/>
      <c r="AZ17" s="269"/>
      <c r="BA17" s="269"/>
      <c r="BB17" s="269"/>
      <c r="BC17" s="269"/>
      <c r="BD17" s="269"/>
      <c r="BE17" s="269"/>
      <c r="BF17" s="269"/>
      <c r="BG17" s="269"/>
      <c r="BH17" s="269"/>
      <c r="BI17" s="269"/>
      <c r="BJ17" s="269"/>
      <c r="BK17" s="269"/>
      <c r="BL17" s="266"/>
      <c r="BM17" s="269"/>
      <c r="BN17" s="269"/>
      <c r="BO17" s="269"/>
      <c r="BP17" s="269"/>
      <c r="BQ17" s="269"/>
      <c r="BR17" s="269"/>
      <c r="BS17" s="269"/>
      <c r="BT17" s="269"/>
      <c r="BU17" s="269"/>
      <c r="BV17" s="269"/>
      <c r="BW17" s="269"/>
      <c r="BX17" s="269"/>
      <c r="BY17" s="269"/>
      <c r="BZ17" s="269"/>
      <c r="CA17" s="269"/>
      <c r="CB17" s="269"/>
      <c r="CC17" s="269"/>
      <c r="CD17" s="269"/>
      <c r="CE17" s="269"/>
      <c r="CF17" s="269"/>
      <c r="CG17" s="269"/>
      <c r="CH17" s="269"/>
      <c r="CI17" s="269"/>
      <c r="CJ17" s="269"/>
      <c r="CK17" s="269"/>
      <c r="CL17" s="269"/>
      <c r="CM17" s="269"/>
      <c r="CN17" s="269"/>
      <c r="CO17" s="269"/>
      <c r="CP17" s="269"/>
      <c r="CQ17" s="270"/>
      <c r="CR17" s="269"/>
      <c r="CS17" s="421"/>
      <c r="CT17" s="421"/>
      <c r="CU17" s="421"/>
      <c r="CV17" s="421"/>
      <c r="CW17" s="421"/>
      <c r="CX17" s="421"/>
      <c r="CY17" s="421"/>
      <c r="CZ17" s="421"/>
      <c r="DA17" s="421"/>
      <c r="DB17" s="421"/>
      <c r="DC17" s="269"/>
      <c r="DD17" s="269"/>
      <c r="DE17" s="269"/>
      <c r="DF17" s="269"/>
      <c r="DG17" s="269"/>
      <c r="DH17" s="269"/>
      <c r="DI17" s="269"/>
      <c r="DJ17" s="269"/>
      <c r="DK17" s="269"/>
      <c r="DL17" s="269"/>
      <c r="DM17" s="269"/>
      <c r="DN17" s="269"/>
      <c r="DO17" s="269"/>
      <c r="DP17" s="269"/>
      <c r="DQ17" s="269"/>
      <c r="DR17" s="269"/>
      <c r="DS17" s="269"/>
      <c r="DT17" s="269"/>
      <c r="DU17" s="269"/>
      <c r="DV17" s="269"/>
      <c r="DW17" s="269"/>
      <c r="DX17" s="263"/>
      <c r="DY17" s="263"/>
      <c r="DZ17" s="263"/>
      <c r="EA17" s="65"/>
      <c r="EB17" s="65"/>
      <c r="EC17" s="65"/>
      <c r="ED17" s="65"/>
      <c r="EE17" s="65"/>
      <c r="EF17" s="65"/>
      <c r="EG17" s="65"/>
      <c r="EH17" s="65"/>
      <c r="EI17" s="65"/>
      <c r="EJ17" s="65"/>
      <c r="EK17" s="65"/>
      <c r="EL17" s="65"/>
      <c r="EM17" s="65"/>
      <c r="EN17" s="65"/>
      <c r="EO17" s="65"/>
      <c r="EP17" s="65"/>
      <c r="EQ17" s="65"/>
      <c r="ER17" s="65"/>
      <c r="ES17" s="65"/>
      <c r="ET17" s="65"/>
      <c r="EU17" s="65"/>
    </row>
    <row r="18" spans="1:151" s="46" customFormat="1" ht="12" customHeight="1">
      <c r="A18" s="263"/>
      <c r="B18" s="263"/>
      <c r="C18" s="263"/>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1" t="str">
        <f>+IF(EA18="","",IF(INT(EA18),INT(EA18),"0"))</f>
        <v/>
      </c>
      <c r="AY18" s="441"/>
      <c r="AZ18" s="441"/>
      <c r="BA18" s="441"/>
      <c r="BB18" s="441"/>
      <c r="BC18" s="441"/>
      <c r="BD18" s="441"/>
      <c r="BE18" s="442" t="str">
        <f>+IF(EA18="","",IF(EA18-INT(EA18),EA18-INT(EA18),""))</f>
        <v/>
      </c>
      <c r="BF18" s="442"/>
      <c r="BG18" s="442"/>
      <c r="BH18" s="442"/>
      <c r="BI18" s="269"/>
      <c r="BJ18" s="269"/>
      <c r="BK18" s="269"/>
      <c r="BL18" s="266"/>
      <c r="BM18" s="269"/>
      <c r="BN18" s="269"/>
      <c r="BO18" s="269"/>
      <c r="BP18" s="269"/>
      <c r="BQ18" s="441">
        <f>EB18</f>
        <v>0</v>
      </c>
      <c r="BR18" s="441"/>
      <c r="BS18" s="441"/>
      <c r="BT18" s="441"/>
      <c r="BU18" s="441"/>
      <c r="BV18" s="441"/>
      <c r="BW18" s="441"/>
      <c r="BX18" s="441"/>
      <c r="BY18" s="441"/>
      <c r="BZ18" s="441"/>
      <c r="CA18" s="441"/>
      <c r="CB18" s="269"/>
      <c r="CC18" s="269"/>
      <c r="CD18" s="441">
        <f>EA18*EB18</f>
        <v>0</v>
      </c>
      <c r="CE18" s="441"/>
      <c r="CF18" s="441"/>
      <c r="CG18" s="441"/>
      <c r="CH18" s="441"/>
      <c r="CI18" s="441"/>
      <c r="CJ18" s="441"/>
      <c r="CK18" s="441"/>
      <c r="CL18" s="441"/>
      <c r="CM18" s="441"/>
      <c r="CN18" s="441"/>
      <c r="CO18" s="441"/>
      <c r="CP18" s="441"/>
      <c r="CQ18" s="270"/>
      <c r="CR18" s="269"/>
      <c r="CS18" s="269"/>
      <c r="CT18" s="269"/>
      <c r="CU18" s="269"/>
      <c r="CV18" s="269"/>
      <c r="CW18" s="269"/>
      <c r="CX18" s="269"/>
      <c r="CY18" s="266"/>
      <c r="CZ18" s="269"/>
      <c r="DA18" s="269"/>
      <c r="DB18" s="269"/>
      <c r="DC18" s="269"/>
      <c r="DD18" s="269"/>
      <c r="DE18" s="269"/>
      <c r="DF18" s="269"/>
      <c r="DG18" s="269"/>
      <c r="DH18" s="269"/>
      <c r="DI18" s="269"/>
      <c r="DJ18" s="269"/>
      <c r="DK18" s="269"/>
      <c r="DL18" s="266"/>
      <c r="DM18" s="269"/>
      <c r="DN18" s="269"/>
      <c r="DO18" s="269"/>
      <c r="DP18" s="269"/>
      <c r="DQ18" s="269"/>
      <c r="DR18" s="269"/>
      <c r="DS18" s="269"/>
      <c r="DT18" s="269"/>
      <c r="DU18" s="269"/>
      <c r="DV18" s="269"/>
      <c r="DW18" s="269"/>
      <c r="DX18" s="263"/>
      <c r="DY18" s="263"/>
      <c r="DZ18" s="263"/>
      <c r="EA18" s="65"/>
      <c r="EB18" s="65"/>
      <c r="EC18" s="65"/>
      <c r="ED18" s="65"/>
      <c r="EE18" s="65"/>
      <c r="EF18" s="65"/>
      <c r="EG18" s="65"/>
      <c r="EH18" s="65"/>
      <c r="EI18" s="65"/>
      <c r="EJ18" s="65"/>
      <c r="EK18" s="65"/>
      <c r="EL18" s="65"/>
      <c r="EM18" s="65"/>
      <c r="EN18" s="65"/>
      <c r="EO18" s="65"/>
      <c r="EP18" s="65"/>
      <c r="EQ18" s="65"/>
      <c r="ER18" s="65"/>
      <c r="ES18" s="65"/>
      <c r="ET18" s="65"/>
      <c r="EU18" s="65"/>
    </row>
    <row r="19" spans="1:151" s="46" customFormat="1" ht="12" customHeight="1">
      <c r="A19" s="263"/>
      <c r="B19" s="263"/>
      <c r="C19" s="263"/>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269"/>
      <c r="AY19" s="269"/>
      <c r="AZ19" s="269"/>
      <c r="BA19" s="269"/>
      <c r="BB19" s="269"/>
      <c r="BC19" s="269"/>
      <c r="BD19" s="269"/>
      <c r="BE19" s="269">
        <v>0</v>
      </c>
      <c r="BF19" s="269">
        <v>0</v>
      </c>
      <c r="BG19" s="269"/>
      <c r="BH19" s="269"/>
      <c r="BI19" s="269"/>
      <c r="BJ19" s="269"/>
      <c r="BK19" s="269"/>
      <c r="BL19" s="266"/>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69"/>
      <c r="CK19" s="269"/>
      <c r="CL19" s="269"/>
      <c r="CM19" s="269"/>
      <c r="CN19" s="269"/>
      <c r="CO19" s="269"/>
      <c r="CP19" s="269"/>
      <c r="CQ19" s="270"/>
      <c r="CR19" s="269"/>
      <c r="CS19" s="422"/>
      <c r="CT19" s="422"/>
      <c r="CU19" s="422"/>
      <c r="CV19" s="422"/>
      <c r="CW19" s="422"/>
      <c r="CX19" s="422"/>
      <c r="CY19" s="422"/>
      <c r="CZ19" s="422"/>
      <c r="DA19" s="422"/>
      <c r="DB19" s="422"/>
      <c r="DC19" s="269"/>
      <c r="DD19" s="269"/>
      <c r="DE19" s="269"/>
      <c r="DF19" s="269"/>
      <c r="DG19" s="269"/>
      <c r="DH19" s="269"/>
      <c r="DI19" s="269"/>
      <c r="DJ19" s="269"/>
      <c r="DK19" s="269"/>
      <c r="DL19" s="266"/>
      <c r="DM19" s="269"/>
      <c r="DN19" s="269"/>
      <c r="DO19" s="269"/>
      <c r="DP19" s="269"/>
      <c r="DQ19" s="269"/>
      <c r="DR19" s="269"/>
      <c r="DS19" s="269"/>
      <c r="DT19" s="269"/>
      <c r="DU19" s="269"/>
      <c r="DV19" s="269"/>
      <c r="DW19" s="269"/>
      <c r="DX19" s="263"/>
      <c r="DY19" s="263"/>
      <c r="DZ19" s="263"/>
      <c r="EA19" s="65"/>
      <c r="EB19" s="65"/>
      <c r="EC19" s="65"/>
      <c r="ED19" s="65"/>
      <c r="EE19" s="65"/>
      <c r="EF19" s="65"/>
      <c r="EG19" s="65"/>
      <c r="EH19" s="65"/>
      <c r="EI19" s="65"/>
      <c r="EJ19" s="65"/>
      <c r="EK19" s="65"/>
      <c r="EL19" s="65"/>
      <c r="EM19" s="65"/>
      <c r="EN19" s="65"/>
      <c r="EO19" s="65"/>
      <c r="EP19" s="65"/>
      <c r="EQ19" s="65"/>
      <c r="ER19" s="65"/>
      <c r="ES19" s="65"/>
      <c r="ET19" s="65"/>
      <c r="EU19" s="65"/>
    </row>
    <row r="20" spans="1:151" s="46" customFormat="1" ht="12" customHeight="1">
      <c r="A20" s="263"/>
      <c r="B20" s="263"/>
      <c r="C20" s="263"/>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269"/>
      <c r="AY20" s="269"/>
      <c r="AZ20" s="269"/>
      <c r="BA20" s="269"/>
      <c r="BB20" s="269"/>
      <c r="BC20" s="269"/>
      <c r="BD20" s="269"/>
      <c r="BE20" s="269"/>
      <c r="BF20" s="269"/>
      <c r="BG20" s="269"/>
      <c r="BH20" s="269"/>
      <c r="BI20" s="269"/>
      <c r="BJ20" s="269"/>
      <c r="BK20" s="269"/>
      <c r="BL20" s="266"/>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70"/>
      <c r="CR20" s="269"/>
      <c r="CS20" s="422" t="str">
        <f>IF(ED20="","",ED20)</f>
        <v/>
      </c>
      <c r="CT20" s="422"/>
      <c r="CU20" s="422"/>
      <c r="CV20" s="422"/>
      <c r="CW20" s="422"/>
      <c r="CX20" s="422"/>
      <c r="CY20" s="422"/>
      <c r="CZ20" s="422"/>
      <c r="DA20" s="422"/>
      <c r="DB20" s="422"/>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3"/>
      <c r="DY20" s="263"/>
      <c r="DZ20" s="263"/>
      <c r="EA20" s="65"/>
      <c r="EB20" s="65"/>
      <c r="EC20" s="65"/>
      <c r="ED20" s="65"/>
      <c r="EE20" s="65"/>
      <c r="EF20" s="65"/>
      <c r="EG20" s="65"/>
      <c r="EH20" s="65"/>
      <c r="EI20" s="65"/>
      <c r="EJ20" s="65"/>
      <c r="EK20" s="65"/>
      <c r="EL20" s="65"/>
      <c r="EM20" s="65"/>
      <c r="EN20" s="65"/>
      <c r="EO20" s="65"/>
      <c r="EP20" s="65"/>
      <c r="EQ20" s="65"/>
      <c r="ER20" s="65"/>
      <c r="ES20" s="65"/>
      <c r="ET20" s="65"/>
      <c r="EU20" s="65"/>
    </row>
    <row r="21" spans="1:151" s="46" customFormat="1" ht="12" customHeight="1">
      <c r="A21" s="263"/>
      <c r="B21" s="263"/>
      <c r="C21" s="263"/>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269"/>
      <c r="AY21" s="269"/>
      <c r="AZ21" s="269"/>
      <c r="BA21" s="269"/>
      <c r="BB21" s="269"/>
      <c r="BC21" s="269"/>
      <c r="BD21" s="269"/>
      <c r="BE21" s="269"/>
      <c r="BF21" s="269"/>
      <c r="BG21" s="269"/>
      <c r="BH21" s="269"/>
      <c r="BI21" s="269"/>
      <c r="BJ21" s="269"/>
      <c r="BK21" s="269"/>
      <c r="BL21" s="266"/>
      <c r="BM21" s="269"/>
      <c r="BN21" s="269"/>
      <c r="BO21" s="269"/>
      <c r="BP21" s="269"/>
      <c r="BQ21" s="269"/>
      <c r="BR21" s="269"/>
      <c r="BS21" s="269"/>
      <c r="BT21" s="269"/>
      <c r="BU21" s="269"/>
      <c r="BV21" s="269"/>
      <c r="BW21" s="269"/>
      <c r="BX21" s="269"/>
      <c r="BY21" s="269"/>
      <c r="BZ21" s="269"/>
      <c r="CA21" s="269"/>
      <c r="CB21" s="269"/>
      <c r="CC21" s="269"/>
      <c r="CD21" s="269"/>
      <c r="CE21" s="269"/>
      <c r="CF21" s="269"/>
      <c r="CG21" s="269"/>
      <c r="CH21" s="269"/>
      <c r="CI21" s="269"/>
      <c r="CJ21" s="269"/>
      <c r="CK21" s="269"/>
      <c r="CL21" s="269"/>
      <c r="CM21" s="269"/>
      <c r="CN21" s="269"/>
      <c r="CO21" s="269"/>
      <c r="CP21" s="269"/>
      <c r="CQ21" s="270"/>
      <c r="CR21" s="269"/>
      <c r="CS21" s="421"/>
      <c r="CT21" s="421"/>
      <c r="CU21" s="421"/>
      <c r="CV21" s="421"/>
      <c r="CW21" s="421"/>
      <c r="CX21" s="421"/>
      <c r="CY21" s="421"/>
      <c r="CZ21" s="421"/>
      <c r="DA21" s="421"/>
      <c r="DB21" s="421"/>
      <c r="DC21" s="269"/>
      <c r="DD21" s="269"/>
      <c r="DE21" s="269"/>
      <c r="DF21" s="269"/>
      <c r="DG21" s="269"/>
      <c r="DH21" s="269"/>
      <c r="DI21" s="269"/>
      <c r="DJ21" s="269"/>
      <c r="DK21" s="269"/>
      <c r="DL21" s="269"/>
      <c r="DM21" s="269"/>
      <c r="DN21" s="269"/>
      <c r="DO21" s="269"/>
      <c r="DP21" s="269"/>
      <c r="DQ21" s="269"/>
      <c r="DR21" s="269"/>
      <c r="DS21" s="269"/>
      <c r="DT21" s="269"/>
      <c r="DU21" s="269"/>
      <c r="DV21" s="269"/>
      <c r="DW21" s="269"/>
      <c r="DX21" s="263"/>
      <c r="DY21" s="263"/>
      <c r="DZ21" s="263"/>
      <c r="EA21" s="65"/>
      <c r="EB21" s="65"/>
      <c r="EC21" s="65"/>
      <c r="ED21" s="65"/>
      <c r="EE21" s="65"/>
      <c r="EF21" s="65"/>
      <c r="EG21" s="65"/>
      <c r="EH21" s="65"/>
      <c r="EI21" s="65"/>
      <c r="EJ21" s="65"/>
      <c r="EK21" s="65"/>
      <c r="EL21" s="65"/>
      <c r="EM21" s="65"/>
      <c r="EN21" s="65"/>
      <c r="EO21" s="65"/>
      <c r="EP21" s="65"/>
      <c r="EQ21" s="65"/>
      <c r="ER21" s="65"/>
      <c r="ES21" s="65"/>
      <c r="ET21" s="65"/>
      <c r="EU21" s="65"/>
    </row>
    <row r="22" spans="1:151" s="46" customFormat="1" ht="12" customHeight="1">
      <c r="A22" s="263"/>
      <c r="B22" s="263"/>
      <c r="C22" s="263"/>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1" t="str">
        <f>+IF(EA22="","",IF(INT(EA22),INT(EA22),"0"))</f>
        <v/>
      </c>
      <c r="AY22" s="441"/>
      <c r="AZ22" s="441"/>
      <c r="BA22" s="441"/>
      <c r="BB22" s="441"/>
      <c r="BC22" s="441"/>
      <c r="BD22" s="441"/>
      <c r="BE22" s="442" t="str">
        <f>+IF(EA22="","",IF(EA22-INT(EA22),EA22-INT(EA22),""))</f>
        <v/>
      </c>
      <c r="BF22" s="442"/>
      <c r="BG22" s="442"/>
      <c r="BH22" s="442"/>
      <c r="BI22" s="269"/>
      <c r="BJ22" s="269"/>
      <c r="BK22" s="269"/>
      <c r="BL22" s="266"/>
      <c r="BM22" s="269"/>
      <c r="BN22" s="269"/>
      <c r="BO22" s="269"/>
      <c r="BP22" s="269"/>
      <c r="BQ22" s="441">
        <f>EB22</f>
        <v>0</v>
      </c>
      <c r="BR22" s="441"/>
      <c r="BS22" s="441"/>
      <c r="BT22" s="441"/>
      <c r="BU22" s="441"/>
      <c r="BV22" s="441"/>
      <c r="BW22" s="441"/>
      <c r="BX22" s="441"/>
      <c r="BY22" s="441"/>
      <c r="BZ22" s="441"/>
      <c r="CA22" s="441"/>
      <c r="CB22" s="269"/>
      <c r="CC22" s="269"/>
      <c r="CD22" s="441">
        <f>EA22*EB22</f>
        <v>0</v>
      </c>
      <c r="CE22" s="441"/>
      <c r="CF22" s="441"/>
      <c r="CG22" s="441"/>
      <c r="CH22" s="441"/>
      <c r="CI22" s="441"/>
      <c r="CJ22" s="441"/>
      <c r="CK22" s="441"/>
      <c r="CL22" s="441"/>
      <c r="CM22" s="441"/>
      <c r="CN22" s="441"/>
      <c r="CO22" s="441"/>
      <c r="CP22" s="441"/>
      <c r="CQ22" s="270"/>
      <c r="CR22" s="269"/>
      <c r="CS22" s="269"/>
      <c r="CT22" s="269"/>
      <c r="CU22" s="269"/>
      <c r="CV22" s="269"/>
      <c r="CW22" s="269"/>
      <c r="CX22" s="269"/>
      <c r="CY22" s="266"/>
      <c r="CZ22" s="269"/>
      <c r="DA22" s="269"/>
      <c r="DB22" s="269"/>
      <c r="DC22" s="269"/>
      <c r="DD22" s="269"/>
      <c r="DE22" s="269"/>
      <c r="DF22" s="269"/>
      <c r="DG22" s="269"/>
      <c r="DH22" s="269"/>
      <c r="DI22" s="269"/>
      <c r="DJ22" s="269"/>
      <c r="DK22" s="269"/>
      <c r="DL22" s="266"/>
      <c r="DM22" s="269"/>
      <c r="DN22" s="269"/>
      <c r="DO22" s="269"/>
      <c r="DP22" s="269"/>
      <c r="DQ22" s="269"/>
      <c r="DR22" s="269"/>
      <c r="DS22" s="269"/>
      <c r="DT22" s="269"/>
      <c r="DU22" s="269"/>
      <c r="DV22" s="269"/>
      <c r="DW22" s="269"/>
      <c r="DX22" s="263"/>
      <c r="DY22" s="263"/>
      <c r="DZ22" s="263"/>
      <c r="EA22" s="65"/>
      <c r="EB22" s="65"/>
      <c r="EC22" s="65"/>
      <c r="ED22" s="65"/>
      <c r="EE22" s="65"/>
      <c r="EF22" s="65"/>
      <c r="EG22" s="65"/>
      <c r="EH22" s="65"/>
      <c r="EI22" s="65"/>
      <c r="EJ22" s="65"/>
      <c r="EK22" s="65"/>
      <c r="EL22" s="65"/>
      <c r="EM22" s="65"/>
      <c r="EN22" s="65"/>
      <c r="EO22" s="65"/>
      <c r="EP22" s="65"/>
      <c r="EQ22" s="65"/>
      <c r="ER22" s="65"/>
      <c r="ES22" s="65"/>
      <c r="ET22" s="65"/>
      <c r="EU22" s="65"/>
    </row>
    <row r="23" spans="1:151" s="46" customFormat="1" ht="12" customHeight="1">
      <c r="A23" s="263"/>
      <c r="B23" s="263"/>
      <c r="C23" s="263"/>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269"/>
      <c r="AY23" s="269"/>
      <c r="AZ23" s="269"/>
      <c r="BA23" s="269"/>
      <c r="BB23" s="269"/>
      <c r="BC23" s="269"/>
      <c r="BD23" s="269"/>
      <c r="BE23" s="269">
        <v>0</v>
      </c>
      <c r="BF23" s="269">
        <v>0</v>
      </c>
      <c r="BG23" s="269"/>
      <c r="BH23" s="269"/>
      <c r="BI23" s="269"/>
      <c r="BJ23" s="269"/>
      <c r="BK23" s="269"/>
      <c r="BL23" s="266"/>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70"/>
      <c r="CR23" s="269"/>
      <c r="CS23" s="422"/>
      <c r="CT23" s="422"/>
      <c r="CU23" s="422"/>
      <c r="CV23" s="422"/>
      <c r="CW23" s="422"/>
      <c r="CX23" s="422"/>
      <c r="CY23" s="422"/>
      <c r="CZ23" s="422"/>
      <c r="DA23" s="422"/>
      <c r="DB23" s="422"/>
      <c r="DC23" s="269"/>
      <c r="DD23" s="269"/>
      <c r="DE23" s="269"/>
      <c r="DF23" s="269"/>
      <c r="DG23" s="269"/>
      <c r="DH23" s="269"/>
      <c r="DI23" s="269"/>
      <c r="DJ23" s="269"/>
      <c r="DK23" s="269"/>
      <c r="DL23" s="266"/>
      <c r="DM23" s="269"/>
      <c r="DN23" s="269"/>
      <c r="DO23" s="269"/>
      <c r="DP23" s="269"/>
      <c r="DQ23" s="269"/>
      <c r="DR23" s="269"/>
      <c r="DS23" s="269"/>
      <c r="DT23" s="269"/>
      <c r="DU23" s="269"/>
      <c r="DV23" s="269"/>
      <c r="DW23" s="269"/>
      <c r="DX23" s="263"/>
      <c r="DY23" s="263"/>
      <c r="DZ23" s="263"/>
      <c r="EA23" s="65"/>
      <c r="EB23" s="65"/>
      <c r="EC23" s="65"/>
      <c r="ED23" s="65"/>
      <c r="EE23" s="65"/>
      <c r="EF23" s="65"/>
      <c r="EG23" s="65"/>
      <c r="EH23" s="65"/>
      <c r="EI23" s="65"/>
      <c r="EJ23" s="65"/>
      <c r="EK23" s="65"/>
      <c r="EL23" s="65"/>
      <c r="EM23" s="65"/>
      <c r="EN23" s="65"/>
      <c r="EO23" s="65"/>
      <c r="EP23" s="65"/>
      <c r="EQ23" s="65"/>
      <c r="ER23" s="65"/>
      <c r="ES23" s="65"/>
      <c r="ET23" s="65"/>
      <c r="EU23" s="65"/>
    </row>
    <row r="24" spans="1:151" s="46" customFormat="1" ht="12" customHeight="1">
      <c r="A24" s="263"/>
      <c r="B24" s="263"/>
      <c r="C24" s="263"/>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269"/>
      <c r="AY24" s="269"/>
      <c r="AZ24" s="269"/>
      <c r="BA24" s="269"/>
      <c r="BB24" s="269"/>
      <c r="BC24" s="269"/>
      <c r="BD24" s="269"/>
      <c r="BE24" s="269"/>
      <c r="BF24" s="269"/>
      <c r="BG24" s="269"/>
      <c r="BH24" s="269"/>
      <c r="BI24" s="269"/>
      <c r="BJ24" s="269"/>
      <c r="BK24" s="269"/>
      <c r="BL24" s="266"/>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CQ24" s="270"/>
      <c r="CR24" s="269"/>
      <c r="CS24" s="422" t="str">
        <f>IF(ED24="","",ED24)</f>
        <v/>
      </c>
      <c r="CT24" s="422"/>
      <c r="CU24" s="422"/>
      <c r="CV24" s="422"/>
      <c r="CW24" s="422"/>
      <c r="CX24" s="422"/>
      <c r="CY24" s="422"/>
      <c r="CZ24" s="422"/>
      <c r="DA24" s="422"/>
      <c r="DB24" s="422"/>
      <c r="DC24" s="269"/>
      <c r="DD24" s="269"/>
      <c r="DE24" s="269"/>
      <c r="DF24" s="269"/>
      <c r="DG24" s="269"/>
      <c r="DH24" s="269"/>
      <c r="DI24" s="269"/>
      <c r="DJ24" s="269"/>
      <c r="DK24" s="269"/>
      <c r="DL24" s="269"/>
      <c r="DM24" s="269"/>
      <c r="DN24" s="269"/>
      <c r="DO24" s="269"/>
      <c r="DP24" s="269"/>
      <c r="DQ24" s="269"/>
      <c r="DR24" s="269"/>
      <c r="DS24" s="269"/>
      <c r="DT24" s="269"/>
      <c r="DU24" s="269"/>
      <c r="DV24" s="269"/>
      <c r="DW24" s="269"/>
      <c r="DX24" s="263"/>
      <c r="DY24" s="263"/>
      <c r="DZ24" s="263"/>
      <c r="EA24" s="65"/>
      <c r="EB24" s="65"/>
      <c r="EC24" s="65"/>
      <c r="ED24" s="65"/>
      <c r="EE24" s="65"/>
      <c r="EF24" s="65"/>
      <c r="EG24" s="65"/>
      <c r="EH24" s="65"/>
      <c r="EI24" s="65"/>
      <c r="EJ24" s="65"/>
      <c r="EK24" s="65"/>
      <c r="EL24" s="65"/>
      <c r="EM24" s="65"/>
      <c r="EN24" s="65"/>
      <c r="EO24" s="65"/>
      <c r="EP24" s="65"/>
      <c r="EQ24" s="65"/>
      <c r="ER24" s="65"/>
      <c r="ES24" s="65"/>
      <c r="ET24" s="65"/>
      <c r="EU24" s="65"/>
    </row>
    <row r="25" spans="1:151" s="46" customFormat="1" ht="12" customHeight="1">
      <c r="A25" s="263"/>
      <c r="B25" s="263"/>
      <c r="C25" s="263"/>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269"/>
      <c r="AY25" s="269"/>
      <c r="AZ25" s="269"/>
      <c r="BA25" s="269"/>
      <c r="BB25" s="269"/>
      <c r="BC25" s="269"/>
      <c r="BD25" s="269"/>
      <c r="BE25" s="269"/>
      <c r="BF25" s="269"/>
      <c r="BG25" s="269"/>
      <c r="BH25" s="269"/>
      <c r="BI25" s="269"/>
      <c r="BJ25" s="269"/>
      <c r="BK25" s="269"/>
      <c r="BL25" s="266"/>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c r="CO25" s="269"/>
      <c r="CP25" s="269"/>
      <c r="CQ25" s="270"/>
      <c r="CR25" s="269"/>
      <c r="CS25" s="421"/>
      <c r="CT25" s="421"/>
      <c r="CU25" s="421"/>
      <c r="CV25" s="421"/>
      <c r="CW25" s="421"/>
      <c r="CX25" s="421"/>
      <c r="CY25" s="421"/>
      <c r="CZ25" s="421"/>
      <c r="DA25" s="421"/>
      <c r="DB25" s="421"/>
      <c r="DC25" s="269"/>
      <c r="DD25" s="269"/>
      <c r="DE25" s="269"/>
      <c r="DF25" s="269"/>
      <c r="DG25" s="269"/>
      <c r="DH25" s="269"/>
      <c r="DI25" s="269"/>
      <c r="DJ25" s="269"/>
      <c r="DK25" s="269"/>
      <c r="DL25" s="269"/>
      <c r="DM25" s="269"/>
      <c r="DN25" s="269"/>
      <c r="DO25" s="269"/>
      <c r="DP25" s="269"/>
      <c r="DQ25" s="269"/>
      <c r="DR25" s="269"/>
      <c r="DS25" s="269"/>
      <c r="DT25" s="269"/>
      <c r="DU25" s="269"/>
      <c r="DV25" s="269"/>
      <c r="DW25" s="269"/>
      <c r="DX25" s="263"/>
      <c r="DY25" s="263"/>
      <c r="DZ25" s="263"/>
      <c r="EA25" s="65"/>
      <c r="EB25" s="65"/>
      <c r="EC25" s="65"/>
      <c r="ED25" s="65"/>
      <c r="EE25" s="65"/>
      <c r="EF25" s="65"/>
      <c r="EG25" s="65"/>
      <c r="EH25" s="65"/>
      <c r="EI25" s="65"/>
      <c r="EJ25" s="65"/>
      <c r="EK25" s="65"/>
      <c r="EL25" s="65"/>
      <c r="EM25" s="65"/>
      <c r="EN25" s="65"/>
      <c r="EO25" s="65"/>
      <c r="EP25" s="65"/>
      <c r="EQ25" s="65"/>
      <c r="ER25" s="65"/>
      <c r="ES25" s="65"/>
      <c r="ET25" s="65"/>
      <c r="EU25" s="65"/>
    </row>
    <row r="26" spans="1:151" s="46" customFormat="1" ht="12" customHeight="1">
      <c r="A26" s="263"/>
      <c r="B26" s="263"/>
      <c r="C26" s="263"/>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1" t="str">
        <f>+IF(EA26="","",IF(INT(EA26),INT(EA26),"0"))</f>
        <v/>
      </c>
      <c r="AY26" s="441"/>
      <c r="AZ26" s="441"/>
      <c r="BA26" s="441"/>
      <c r="BB26" s="441"/>
      <c r="BC26" s="441"/>
      <c r="BD26" s="441"/>
      <c r="BE26" s="442" t="str">
        <f>+IF(EA26="","",IF(EA26-INT(EA26),EA26-INT(EA26),""))</f>
        <v/>
      </c>
      <c r="BF26" s="442"/>
      <c r="BG26" s="442"/>
      <c r="BH26" s="442"/>
      <c r="BI26" s="269"/>
      <c r="BJ26" s="269"/>
      <c r="BK26" s="269"/>
      <c r="BL26" s="266"/>
      <c r="BM26" s="269"/>
      <c r="BN26" s="269"/>
      <c r="BO26" s="269"/>
      <c r="BP26" s="269"/>
      <c r="BQ26" s="441">
        <f>EB26</f>
        <v>0</v>
      </c>
      <c r="BR26" s="441"/>
      <c r="BS26" s="441"/>
      <c r="BT26" s="441"/>
      <c r="BU26" s="441"/>
      <c r="BV26" s="441"/>
      <c r="BW26" s="441"/>
      <c r="BX26" s="441"/>
      <c r="BY26" s="441"/>
      <c r="BZ26" s="441"/>
      <c r="CA26" s="441"/>
      <c r="CB26" s="269"/>
      <c r="CC26" s="269"/>
      <c r="CD26" s="441">
        <f>EA26*EB26</f>
        <v>0</v>
      </c>
      <c r="CE26" s="441"/>
      <c r="CF26" s="441"/>
      <c r="CG26" s="441"/>
      <c r="CH26" s="441"/>
      <c r="CI26" s="441"/>
      <c r="CJ26" s="441"/>
      <c r="CK26" s="441"/>
      <c r="CL26" s="441"/>
      <c r="CM26" s="441"/>
      <c r="CN26" s="441"/>
      <c r="CO26" s="441"/>
      <c r="CP26" s="441"/>
      <c r="CQ26" s="270"/>
      <c r="CR26" s="269"/>
      <c r="CS26" s="269"/>
      <c r="CT26" s="269"/>
      <c r="CU26" s="269"/>
      <c r="CV26" s="269"/>
      <c r="CW26" s="269"/>
      <c r="CX26" s="269"/>
      <c r="CY26" s="266"/>
      <c r="CZ26" s="269"/>
      <c r="DA26" s="269"/>
      <c r="DB26" s="269"/>
      <c r="DC26" s="269"/>
      <c r="DD26" s="269"/>
      <c r="DE26" s="269"/>
      <c r="DF26" s="269"/>
      <c r="DG26" s="269"/>
      <c r="DH26" s="269"/>
      <c r="DI26" s="269"/>
      <c r="DJ26" s="269"/>
      <c r="DK26" s="269"/>
      <c r="DL26" s="266"/>
      <c r="DM26" s="269"/>
      <c r="DN26" s="269"/>
      <c r="DO26" s="269"/>
      <c r="DP26" s="269"/>
      <c r="DQ26" s="269"/>
      <c r="DR26" s="269"/>
      <c r="DS26" s="269"/>
      <c r="DT26" s="269"/>
      <c r="DU26" s="269"/>
      <c r="DV26" s="269"/>
      <c r="DW26" s="269"/>
      <c r="DX26" s="263"/>
      <c r="DY26" s="263"/>
      <c r="DZ26" s="263"/>
      <c r="EA26" s="65"/>
      <c r="EB26" s="65"/>
      <c r="EC26" s="65"/>
      <c r="ED26" s="65"/>
      <c r="EE26" s="65"/>
      <c r="EF26" s="65"/>
      <c r="EG26" s="65"/>
      <c r="EH26" s="65"/>
      <c r="EI26" s="65"/>
      <c r="EJ26" s="65"/>
      <c r="EK26" s="65"/>
      <c r="EL26" s="65"/>
      <c r="EM26" s="65"/>
      <c r="EN26" s="65"/>
      <c r="EO26" s="65"/>
      <c r="EP26" s="65"/>
      <c r="EQ26" s="65"/>
      <c r="ER26" s="65"/>
      <c r="ES26" s="65"/>
      <c r="ET26" s="65"/>
      <c r="EU26" s="65"/>
    </row>
    <row r="27" spans="1:151" s="46" customFormat="1" ht="12" customHeight="1">
      <c r="A27" s="263"/>
      <c r="B27" s="263"/>
      <c r="C27" s="263"/>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269"/>
      <c r="AY27" s="269"/>
      <c r="AZ27" s="269"/>
      <c r="BA27" s="269"/>
      <c r="BB27" s="269"/>
      <c r="BC27" s="269"/>
      <c r="BD27" s="269"/>
      <c r="BE27" s="269">
        <v>0</v>
      </c>
      <c r="BF27" s="269">
        <v>0</v>
      </c>
      <c r="BG27" s="269"/>
      <c r="BH27" s="269"/>
      <c r="BI27" s="269"/>
      <c r="BJ27" s="269"/>
      <c r="BK27" s="269"/>
      <c r="BL27" s="266"/>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70"/>
      <c r="CR27" s="269"/>
      <c r="CS27" s="422"/>
      <c r="CT27" s="422"/>
      <c r="CU27" s="422"/>
      <c r="CV27" s="422"/>
      <c r="CW27" s="422"/>
      <c r="CX27" s="422"/>
      <c r="CY27" s="422"/>
      <c r="CZ27" s="422"/>
      <c r="DA27" s="422"/>
      <c r="DB27" s="422"/>
      <c r="DC27" s="269"/>
      <c r="DD27" s="269"/>
      <c r="DE27" s="269"/>
      <c r="DF27" s="269"/>
      <c r="DG27" s="269"/>
      <c r="DH27" s="269"/>
      <c r="DI27" s="269"/>
      <c r="DJ27" s="269"/>
      <c r="DK27" s="269"/>
      <c r="DL27" s="266"/>
      <c r="DM27" s="269"/>
      <c r="DN27" s="269"/>
      <c r="DO27" s="269"/>
      <c r="DP27" s="269"/>
      <c r="DQ27" s="269"/>
      <c r="DR27" s="269"/>
      <c r="DS27" s="269"/>
      <c r="DT27" s="269"/>
      <c r="DU27" s="269"/>
      <c r="DV27" s="269"/>
      <c r="DW27" s="269"/>
      <c r="DX27" s="263"/>
      <c r="DY27" s="263"/>
      <c r="DZ27" s="263"/>
      <c r="EA27" s="65"/>
      <c r="EB27" s="65"/>
      <c r="EC27" s="65"/>
      <c r="ED27" s="65"/>
      <c r="EE27" s="65"/>
      <c r="EF27" s="65"/>
      <c r="EG27" s="65"/>
      <c r="EH27" s="65"/>
      <c r="EI27" s="65"/>
      <c r="EJ27" s="65"/>
      <c r="EK27" s="65"/>
      <c r="EL27" s="65"/>
      <c r="EM27" s="65"/>
      <c r="EN27" s="65"/>
      <c r="EO27" s="65"/>
      <c r="EP27" s="65"/>
      <c r="EQ27" s="65"/>
      <c r="ER27" s="65"/>
      <c r="ES27" s="65"/>
      <c r="ET27" s="65"/>
      <c r="EU27" s="65"/>
    </row>
    <row r="28" spans="1:151" s="46" customFormat="1" ht="12" customHeight="1">
      <c r="A28" s="263"/>
      <c r="B28" s="263"/>
      <c r="C28" s="263"/>
      <c r="D28" s="440"/>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269"/>
      <c r="AY28" s="269"/>
      <c r="AZ28" s="269"/>
      <c r="BA28" s="269"/>
      <c r="BB28" s="269"/>
      <c r="BC28" s="269"/>
      <c r="BD28" s="269"/>
      <c r="BE28" s="269"/>
      <c r="BF28" s="269"/>
      <c r="BG28" s="269"/>
      <c r="BH28" s="269"/>
      <c r="BI28" s="269"/>
      <c r="BJ28" s="269"/>
      <c r="BK28" s="269"/>
      <c r="BL28" s="266"/>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70"/>
      <c r="CR28" s="269"/>
      <c r="CS28" s="422" t="str">
        <f>IF(ED28="","",ED28)</f>
        <v/>
      </c>
      <c r="CT28" s="422"/>
      <c r="CU28" s="422"/>
      <c r="CV28" s="422"/>
      <c r="CW28" s="422"/>
      <c r="CX28" s="422"/>
      <c r="CY28" s="422"/>
      <c r="CZ28" s="422"/>
      <c r="DA28" s="422"/>
      <c r="DB28" s="422"/>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3"/>
      <c r="DY28" s="263"/>
      <c r="DZ28" s="263"/>
      <c r="EA28" s="65"/>
      <c r="EB28" s="65"/>
      <c r="EC28" s="65"/>
      <c r="ED28" s="65"/>
      <c r="EE28" s="65"/>
      <c r="EF28" s="65"/>
      <c r="EG28" s="65"/>
      <c r="EH28" s="65"/>
      <c r="EI28" s="65"/>
      <c r="EJ28" s="65"/>
      <c r="EK28" s="65"/>
      <c r="EL28" s="65"/>
      <c r="EM28" s="65"/>
      <c r="EN28" s="65"/>
      <c r="EO28" s="65"/>
      <c r="EP28" s="65"/>
      <c r="EQ28" s="65"/>
      <c r="ER28" s="65"/>
      <c r="ES28" s="65"/>
      <c r="ET28" s="65"/>
      <c r="EU28" s="65"/>
    </row>
    <row r="29" spans="1:151" s="46" customFormat="1" ht="12" customHeight="1">
      <c r="A29" s="263"/>
      <c r="B29" s="263"/>
      <c r="C29" s="263"/>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269"/>
      <c r="AY29" s="269"/>
      <c r="AZ29" s="269"/>
      <c r="BA29" s="269"/>
      <c r="BB29" s="269"/>
      <c r="BC29" s="269"/>
      <c r="BD29" s="269"/>
      <c r="BE29" s="269"/>
      <c r="BF29" s="269"/>
      <c r="BG29" s="269"/>
      <c r="BH29" s="269"/>
      <c r="BI29" s="269"/>
      <c r="BJ29" s="269"/>
      <c r="BK29" s="269"/>
      <c r="BL29" s="266"/>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70"/>
      <c r="CR29" s="269"/>
      <c r="CS29" s="421"/>
      <c r="CT29" s="421"/>
      <c r="CU29" s="421"/>
      <c r="CV29" s="421"/>
      <c r="CW29" s="421"/>
      <c r="CX29" s="421"/>
      <c r="CY29" s="421"/>
      <c r="CZ29" s="421"/>
      <c r="DA29" s="421"/>
      <c r="DB29" s="421"/>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3"/>
      <c r="DY29" s="263"/>
      <c r="DZ29" s="263"/>
      <c r="EA29" s="65"/>
      <c r="EB29" s="65"/>
      <c r="EC29" s="65"/>
      <c r="ED29" s="65"/>
      <c r="EE29" s="65"/>
      <c r="EF29" s="65"/>
      <c r="EG29" s="65"/>
      <c r="EH29" s="65"/>
      <c r="EI29" s="65"/>
      <c r="EJ29" s="65"/>
      <c r="EK29" s="65"/>
      <c r="EL29" s="65"/>
      <c r="EM29" s="65"/>
      <c r="EN29" s="65"/>
      <c r="EO29" s="65"/>
      <c r="EP29" s="65"/>
      <c r="EQ29" s="65"/>
      <c r="ER29" s="65"/>
      <c r="ES29" s="65"/>
      <c r="ET29" s="65"/>
      <c r="EU29" s="65"/>
    </row>
    <row r="30" spans="1:151" s="46" customFormat="1" ht="12" customHeight="1">
      <c r="A30" s="263"/>
      <c r="B30" s="263"/>
      <c r="C30" s="263"/>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1" t="str">
        <f>+IF(EA30="","",IF(INT(EA30),INT(EA30),"0"))</f>
        <v/>
      </c>
      <c r="AY30" s="441"/>
      <c r="AZ30" s="441"/>
      <c r="BA30" s="441"/>
      <c r="BB30" s="441"/>
      <c r="BC30" s="441"/>
      <c r="BD30" s="441"/>
      <c r="BE30" s="442" t="str">
        <f>+IF(EA30="","",IF(EA30-INT(EA30),EA30-INT(EA30),""))</f>
        <v/>
      </c>
      <c r="BF30" s="442"/>
      <c r="BG30" s="442"/>
      <c r="BH30" s="442"/>
      <c r="BI30" s="269"/>
      <c r="BJ30" s="269"/>
      <c r="BK30" s="269"/>
      <c r="BL30" s="266"/>
      <c r="BM30" s="269"/>
      <c r="BN30" s="269"/>
      <c r="BO30" s="269"/>
      <c r="BP30" s="269"/>
      <c r="BQ30" s="441">
        <f>EB30</f>
        <v>0</v>
      </c>
      <c r="BR30" s="441"/>
      <c r="BS30" s="441"/>
      <c r="BT30" s="441"/>
      <c r="BU30" s="441"/>
      <c r="BV30" s="441"/>
      <c r="BW30" s="441"/>
      <c r="BX30" s="441"/>
      <c r="BY30" s="441"/>
      <c r="BZ30" s="441"/>
      <c r="CA30" s="441"/>
      <c r="CB30" s="269"/>
      <c r="CC30" s="269"/>
      <c r="CD30" s="441">
        <f>EA30*EB30</f>
        <v>0</v>
      </c>
      <c r="CE30" s="441"/>
      <c r="CF30" s="441"/>
      <c r="CG30" s="441"/>
      <c r="CH30" s="441"/>
      <c r="CI30" s="441"/>
      <c r="CJ30" s="441"/>
      <c r="CK30" s="441"/>
      <c r="CL30" s="441"/>
      <c r="CM30" s="441"/>
      <c r="CN30" s="441"/>
      <c r="CO30" s="441"/>
      <c r="CP30" s="441"/>
      <c r="CQ30" s="270"/>
      <c r="CR30" s="269"/>
      <c r="CS30" s="269"/>
      <c r="CT30" s="269"/>
      <c r="CU30" s="269"/>
      <c r="CV30" s="269"/>
      <c r="CW30" s="269"/>
      <c r="CX30" s="269"/>
      <c r="CY30" s="266"/>
      <c r="CZ30" s="269"/>
      <c r="DA30" s="269"/>
      <c r="DB30" s="269"/>
      <c r="DC30" s="269"/>
      <c r="DD30" s="269"/>
      <c r="DE30" s="269"/>
      <c r="DF30" s="269"/>
      <c r="DG30" s="269"/>
      <c r="DH30" s="269"/>
      <c r="DI30" s="269"/>
      <c r="DJ30" s="269"/>
      <c r="DK30" s="269"/>
      <c r="DL30" s="266"/>
      <c r="DM30" s="269"/>
      <c r="DN30" s="269"/>
      <c r="DO30" s="269"/>
      <c r="DP30" s="269"/>
      <c r="DQ30" s="269"/>
      <c r="DR30" s="269"/>
      <c r="DS30" s="269"/>
      <c r="DT30" s="269"/>
      <c r="DU30" s="269"/>
      <c r="DV30" s="269"/>
      <c r="DW30" s="269"/>
      <c r="DX30" s="263"/>
      <c r="DY30" s="263"/>
      <c r="DZ30" s="263"/>
      <c r="EA30" s="65"/>
      <c r="EB30" s="65"/>
      <c r="EC30" s="65"/>
      <c r="ED30" s="65"/>
      <c r="EE30" s="65"/>
      <c r="EF30" s="65"/>
      <c r="EG30" s="65"/>
      <c r="EH30" s="65"/>
      <c r="EI30" s="65"/>
      <c r="EJ30" s="65"/>
      <c r="EK30" s="65"/>
      <c r="EL30" s="65"/>
      <c r="EM30" s="65"/>
      <c r="EN30" s="65"/>
      <c r="EO30" s="65"/>
      <c r="EP30" s="65"/>
      <c r="EQ30" s="65"/>
      <c r="ER30" s="65"/>
      <c r="ES30" s="65"/>
      <c r="ET30" s="65"/>
      <c r="EU30" s="65"/>
    </row>
    <row r="31" spans="1:151" s="46" customFormat="1" ht="12" customHeight="1">
      <c r="A31" s="263"/>
      <c r="B31" s="263"/>
      <c r="C31" s="263"/>
      <c r="D31" s="440"/>
      <c r="E31" s="440"/>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40"/>
      <c r="AX31" s="269"/>
      <c r="AY31" s="269"/>
      <c r="AZ31" s="269"/>
      <c r="BA31" s="269"/>
      <c r="BB31" s="269"/>
      <c r="BC31" s="269"/>
      <c r="BD31" s="269"/>
      <c r="BE31" s="269">
        <v>0</v>
      </c>
      <c r="BF31" s="269">
        <v>0</v>
      </c>
      <c r="BG31" s="269"/>
      <c r="BH31" s="269"/>
      <c r="BI31" s="269"/>
      <c r="BJ31" s="269"/>
      <c r="BK31" s="269"/>
      <c r="BL31" s="266"/>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69"/>
      <c r="CL31" s="269"/>
      <c r="CM31" s="269"/>
      <c r="CN31" s="269"/>
      <c r="CO31" s="269"/>
      <c r="CP31" s="269"/>
      <c r="CQ31" s="270"/>
      <c r="CR31" s="269"/>
      <c r="CS31" s="422"/>
      <c r="CT31" s="422"/>
      <c r="CU31" s="422"/>
      <c r="CV31" s="422"/>
      <c r="CW31" s="422"/>
      <c r="CX31" s="422"/>
      <c r="CY31" s="422"/>
      <c r="CZ31" s="422"/>
      <c r="DA31" s="422"/>
      <c r="DB31" s="422"/>
      <c r="DC31" s="269"/>
      <c r="DD31" s="269"/>
      <c r="DE31" s="269"/>
      <c r="DF31" s="269"/>
      <c r="DG31" s="269"/>
      <c r="DH31" s="269"/>
      <c r="DI31" s="269"/>
      <c r="DJ31" s="269"/>
      <c r="DK31" s="269"/>
      <c r="DL31" s="266"/>
      <c r="DM31" s="269"/>
      <c r="DN31" s="269"/>
      <c r="DO31" s="269"/>
      <c r="DP31" s="269"/>
      <c r="DQ31" s="269"/>
      <c r="DR31" s="269"/>
      <c r="DS31" s="269"/>
      <c r="DT31" s="269"/>
      <c r="DU31" s="269"/>
      <c r="DV31" s="269"/>
      <c r="DW31" s="269"/>
      <c r="DX31" s="263"/>
      <c r="DY31" s="263"/>
      <c r="DZ31" s="263"/>
      <c r="EA31" s="65"/>
      <c r="EB31" s="65"/>
      <c r="EC31" s="65"/>
      <c r="ED31" s="65"/>
      <c r="EE31" s="65"/>
      <c r="EF31" s="65"/>
      <c r="EG31" s="65"/>
      <c r="EH31" s="65"/>
      <c r="EI31" s="65"/>
      <c r="EJ31" s="65"/>
      <c r="EK31" s="65"/>
      <c r="EL31" s="65"/>
      <c r="EM31" s="65"/>
      <c r="EN31" s="65"/>
      <c r="EO31" s="65"/>
      <c r="EP31" s="65"/>
      <c r="EQ31" s="65"/>
      <c r="ER31" s="65"/>
      <c r="ES31" s="65"/>
      <c r="ET31" s="65"/>
      <c r="EU31" s="65"/>
    </row>
    <row r="32" spans="1:151" s="46" customFormat="1" ht="12" customHeight="1">
      <c r="A32" s="263"/>
      <c r="B32" s="263"/>
      <c r="C32" s="263"/>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269"/>
      <c r="AY32" s="269"/>
      <c r="AZ32" s="269"/>
      <c r="BA32" s="269"/>
      <c r="BB32" s="269"/>
      <c r="BC32" s="269"/>
      <c r="BD32" s="269"/>
      <c r="BE32" s="269"/>
      <c r="BF32" s="269"/>
      <c r="BG32" s="269"/>
      <c r="BH32" s="269"/>
      <c r="BI32" s="269"/>
      <c r="BJ32" s="269"/>
      <c r="BK32" s="269"/>
      <c r="BL32" s="266"/>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70"/>
      <c r="CR32" s="269"/>
      <c r="CS32" s="422" t="str">
        <f>IF(ED32="","",ED32)</f>
        <v/>
      </c>
      <c r="CT32" s="422"/>
      <c r="CU32" s="422"/>
      <c r="CV32" s="422"/>
      <c r="CW32" s="422"/>
      <c r="CX32" s="422"/>
      <c r="CY32" s="422"/>
      <c r="CZ32" s="422"/>
      <c r="DA32" s="422"/>
      <c r="DB32" s="422"/>
      <c r="DC32" s="269"/>
      <c r="DD32" s="269"/>
      <c r="DE32" s="269"/>
      <c r="DF32" s="269"/>
      <c r="DG32" s="269"/>
      <c r="DH32" s="269"/>
      <c r="DI32" s="269"/>
      <c r="DJ32" s="269"/>
      <c r="DK32" s="269"/>
      <c r="DL32" s="269"/>
      <c r="DM32" s="269"/>
      <c r="DN32" s="269"/>
      <c r="DO32" s="269"/>
      <c r="DP32" s="269"/>
      <c r="DQ32" s="269"/>
      <c r="DR32" s="269"/>
      <c r="DS32" s="269"/>
      <c r="DT32" s="269"/>
      <c r="DU32" s="269"/>
      <c r="DV32" s="269"/>
      <c r="DW32" s="269"/>
      <c r="DX32" s="263"/>
      <c r="DY32" s="263"/>
      <c r="DZ32" s="263"/>
      <c r="EA32" s="65"/>
      <c r="EB32" s="65"/>
      <c r="EC32" s="65"/>
      <c r="ED32" s="65"/>
      <c r="EE32" s="65"/>
      <c r="EF32" s="65"/>
      <c r="EG32" s="65"/>
      <c r="EH32" s="65"/>
      <c r="EI32" s="65"/>
      <c r="EJ32" s="65"/>
      <c r="EK32" s="65"/>
      <c r="EL32" s="65"/>
      <c r="EM32" s="65"/>
      <c r="EN32" s="65"/>
      <c r="EO32" s="65"/>
      <c r="EP32" s="65"/>
      <c r="EQ32" s="65"/>
      <c r="ER32" s="65"/>
      <c r="ES32" s="65"/>
      <c r="ET32" s="65"/>
      <c r="EU32" s="65"/>
    </row>
    <row r="33" spans="1:151" s="46" customFormat="1" ht="12" customHeight="1">
      <c r="A33" s="263"/>
      <c r="B33" s="263"/>
      <c r="C33" s="263"/>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269"/>
      <c r="AY33" s="269"/>
      <c r="AZ33" s="269"/>
      <c r="BA33" s="269"/>
      <c r="BB33" s="269"/>
      <c r="BC33" s="269"/>
      <c r="BD33" s="269"/>
      <c r="BE33" s="269"/>
      <c r="BF33" s="269"/>
      <c r="BG33" s="269"/>
      <c r="BH33" s="269"/>
      <c r="BI33" s="269"/>
      <c r="BJ33" s="269"/>
      <c r="BK33" s="269"/>
      <c r="BL33" s="266"/>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69"/>
      <c r="CL33" s="269"/>
      <c r="CM33" s="269"/>
      <c r="CN33" s="269"/>
      <c r="CO33" s="269"/>
      <c r="CP33" s="269"/>
      <c r="CQ33" s="270"/>
      <c r="CR33" s="269"/>
      <c r="CS33" s="421"/>
      <c r="CT33" s="421"/>
      <c r="CU33" s="421"/>
      <c r="CV33" s="421"/>
      <c r="CW33" s="421"/>
      <c r="CX33" s="421"/>
      <c r="CY33" s="421"/>
      <c r="CZ33" s="421"/>
      <c r="DA33" s="421"/>
      <c r="DB33" s="421"/>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3"/>
      <c r="DY33" s="263"/>
      <c r="DZ33" s="263"/>
      <c r="EA33" s="65"/>
      <c r="EB33" s="65"/>
      <c r="EC33" s="65"/>
      <c r="ED33" s="65"/>
      <c r="EE33" s="65"/>
      <c r="EF33" s="65"/>
      <c r="EG33" s="65"/>
      <c r="EH33" s="65"/>
      <c r="EI33" s="65"/>
      <c r="EJ33" s="65"/>
      <c r="EK33" s="65"/>
      <c r="EL33" s="65"/>
      <c r="EM33" s="65"/>
      <c r="EN33" s="65"/>
      <c r="EO33" s="65"/>
      <c r="EP33" s="65"/>
      <c r="EQ33" s="65"/>
      <c r="ER33" s="65"/>
      <c r="ES33" s="65"/>
      <c r="ET33" s="65"/>
      <c r="EU33" s="65"/>
    </row>
    <row r="34" spans="1:151" s="46" customFormat="1" ht="12" customHeight="1">
      <c r="A34" s="263"/>
      <c r="B34" s="263"/>
      <c r="C34" s="263"/>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1" t="str">
        <f>+IF(EA34="","",IF(INT(EA34),INT(EA34),"0"))</f>
        <v/>
      </c>
      <c r="AY34" s="441"/>
      <c r="AZ34" s="441"/>
      <c r="BA34" s="441"/>
      <c r="BB34" s="441"/>
      <c r="BC34" s="441"/>
      <c r="BD34" s="441"/>
      <c r="BE34" s="442" t="str">
        <f>+IF(EA34="","",IF(EA34-INT(EA34),EA34-INT(EA34),""))</f>
        <v/>
      </c>
      <c r="BF34" s="442"/>
      <c r="BG34" s="442"/>
      <c r="BH34" s="442"/>
      <c r="BI34" s="269"/>
      <c r="BJ34" s="269"/>
      <c r="BK34" s="269"/>
      <c r="BL34" s="266"/>
      <c r="BM34" s="269"/>
      <c r="BN34" s="269"/>
      <c r="BO34" s="269"/>
      <c r="BP34" s="269"/>
      <c r="BQ34" s="441">
        <f>EB34</f>
        <v>0</v>
      </c>
      <c r="BR34" s="441"/>
      <c r="BS34" s="441"/>
      <c r="BT34" s="441"/>
      <c r="BU34" s="441"/>
      <c r="BV34" s="441"/>
      <c r="BW34" s="441"/>
      <c r="BX34" s="441"/>
      <c r="BY34" s="441"/>
      <c r="BZ34" s="441"/>
      <c r="CA34" s="441"/>
      <c r="CB34" s="269"/>
      <c r="CC34" s="269"/>
      <c r="CD34" s="441">
        <f>EA34*EB34</f>
        <v>0</v>
      </c>
      <c r="CE34" s="441"/>
      <c r="CF34" s="441"/>
      <c r="CG34" s="441"/>
      <c r="CH34" s="441"/>
      <c r="CI34" s="441"/>
      <c r="CJ34" s="441"/>
      <c r="CK34" s="441"/>
      <c r="CL34" s="441"/>
      <c r="CM34" s="441"/>
      <c r="CN34" s="441"/>
      <c r="CO34" s="441"/>
      <c r="CP34" s="441"/>
      <c r="CQ34" s="270"/>
      <c r="CR34" s="269"/>
      <c r="CS34" s="269"/>
      <c r="CT34" s="269"/>
      <c r="CU34" s="269"/>
      <c r="CV34" s="269"/>
      <c r="CW34" s="269"/>
      <c r="CX34" s="269"/>
      <c r="CY34" s="266"/>
      <c r="CZ34" s="269"/>
      <c r="DA34" s="269"/>
      <c r="DB34" s="269"/>
      <c r="DC34" s="269"/>
      <c r="DD34" s="269"/>
      <c r="DE34" s="269"/>
      <c r="DF34" s="269"/>
      <c r="DG34" s="269"/>
      <c r="DH34" s="269"/>
      <c r="DI34" s="269"/>
      <c r="DJ34" s="269"/>
      <c r="DK34" s="269"/>
      <c r="DL34" s="266"/>
      <c r="DM34" s="269"/>
      <c r="DN34" s="269"/>
      <c r="DO34" s="269"/>
      <c r="DP34" s="269"/>
      <c r="DQ34" s="269"/>
      <c r="DR34" s="269"/>
      <c r="DS34" s="269"/>
      <c r="DT34" s="269"/>
      <c r="DU34" s="269"/>
      <c r="DV34" s="269"/>
      <c r="DW34" s="269"/>
      <c r="DX34" s="263"/>
      <c r="DY34" s="263"/>
      <c r="DZ34" s="263"/>
      <c r="EA34" s="65"/>
      <c r="EB34" s="65"/>
      <c r="EC34" s="65"/>
      <c r="ED34" s="65"/>
      <c r="EE34" s="65"/>
      <c r="EF34" s="65"/>
      <c r="EG34" s="65"/>
      <c r="EH34" s="65"/>
      <c r="EI34" s="65"/>
      <c r="EJ34" s="65"/>
      <c r="EK34" s="65"/>
      <c r="EL34" s="65"/>
      <c r="EM34" s="65"/>
      <c r="EN34" s="65"/>
      <c r="EO34" s="65"/>
      <c r="EP34" s="65"/>
      <c r="EQ34" s="65"/>
      <c r="ER34" s="65"/>
      <c r="ES34" s="65"/>
      <c r="ET34" s="65"/>
      <c r="EU34" s="65"/>
    </row>
    <row r="35" spans="1:151" s="46" customFormat="1" ht="12" customHeight="1">
      <c r="A35" s="263"/>
      <c r="B35" s="263"/>
      <c r="C35" s="263"/>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269"/>
      <c r="AY35" s="269"/>
      <c r="AZ35" s="269"/>
      <c r="BA35" s="269"/>
      <c r="BB35" s="269"/>
      <c r="BC35" s="269"/>
      <c r="BD35" s="269"/>
      <c r="BE35" s="269">
        <v>0</v>
      </c>
      <c r="BF35" s="269">
        <v>0</v>
      </c>
      <c r="BG35" s="269"/>
      <c r="BH35" s="269"/>
      <c r="BI35" s="269"/>
      <c r="BJ35" s="269"/>
      <c r="BK35" s="269"/>
      <c r="BL35" s="266"/>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c r="CJ35" s="269"/>
      <c r="CK35" s="269"/>
      <c r="CL35" s="269"/>
      <c r="CM35" s="269"/>
      <c r="CN35" s="269"/>
      <c r="CO35" s="269"/>
      <c r="CP35" s="269"/>
      <c r="CQ35" s="270"/>
      <c r="CR35" s="269"/>
      <c r="CS35" s="422"/>
      <c r="CT35" s="422"/>
      <c r="CU35" s="422"/>
      <c r="CV35" s="422"/>
      <c r="CW35" s="422"/>
      <c r="CX35" s="422"/>
      <c r="CY35" s="422"/>
      <c r="CZ35" s="422"/>
      <c r="DA35" s="422"/>
      <c r="DB35" s="422"/>
      <c r="DC35" s="269"/>
      <c r="DD35" s="269"/>
      <c r="DE35" s="269"/>
      <c r="DF35" s="269"/>
      <c r="DG35" s="269"/>
      <c r="DH35" s="269"/>
      <c r="DI35" s="269"/>
      <c r="DJ35" s="269"/>
      <c r="DK35" s="269"/>
      <c r="DL35" s="266"/>
      <c r="DM35" s="269"/>
      <c r="DN35" s="269"/>
      <c r="DO35" s="269"/>
      <c r="DP35" s="269"/>
      <c r="DQ35" s="269"/>
      <c r="DR35" s="269"/>
      <c r="DS35" s="269"/>
      <c r="DT35" s="269"/>
      <c r="DU35" s="269"/>
      <c r="DV35" s="269"/>
      <c r="DW35" s="269"/>
      <c r="DX35" s="263"/>
      <c r="DY35" s="263"/>
      <c r="DZ35" s="263"/>
      <c r="EA35" s="65"/>
      <c r="EB35" s="65"/>
      <c r="EC35" s="65"/>
      <c r="ED35" s="65"/>
      <c r="EE35" s="65"/>
      <c r="EF35" s="65"/>
      <c r="EG35" s="65"/>
      <c r="EH35" s="65"/>
      <c r="EI35" s="65"/>
      <c r="EJ35" s="65"/>
      <c r="EK35" s="65"/>
      <c r="EL35" s="65"/>
      <c r="EM35" s="65"/>
      <c r="EN35" s="65"/>
      <c r="EO35" s="65"/>
      <c r="EP35" s="65"/>
      <c r="EQ35" s="65"/>
      <c r="ER35" s="65"/>
      <c r="ES35" s="65"/>
      <c r="ET35" s="65"/>
      <c r="EU35" s="65"/>
    </row>
    <row r="36" spans="1:151" s="46" customFormat="1" ht="12" customHeight="1">
      <c r="A36" s="263"/>
      <c r="B36" s="263"/>
      <c r="C36" s="263"/>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269"/>
      <c r="AY36" s="269"/>
      <c r="AZ36" s="269"/>
      <c r="BA36" s="269"/>
      <c r="BB36" s="269"/>
      <c r="BC36" s="269"/>
      <c r="BD36" s="269"/>
      <c r="BE36" s="269"/>
      <c r="BF36" s="269"/>
      <c r="BG36" s="269"/>
      <c r="BH36" s="269"/>
      <c r="BI36" s="269"/>
      <c r="BJ36" s="269"/>
      <c r="BK36" s="269"/>
      <c r="BL36" s="266"/>
      <c r="BM36" s="269"/>
      <c r="BN36" s="269"/>
      <c r="BO36" s="269"/>
      <c r="BP36" s="269"/>
      <c r="BQ36" s="269"/>
      <c r="BR36" s="269"/>
      <c r="BS36" s="269"/>
      <c r="BT36" s="269"/>
      <c r="BU36" s="269"/>
      <c r="BV36" s="269"/>
      <c r="BW36" s="269"/>
      <c r="BX36" s="269"/>
      <c r="BY36" s="269"/>
      <c r="BZ36" s="269"/>
      <c r="CA36" s="269"/>
      <c r="CB36" s="269"/>
      <c r="CC36" s="269"/>
      <c r="CD36" s="269"/>
      <c r="CE36" s="269"/>
      <c r="CF36" s="269"/>
      <c r="CG36" s="269"/>
      <c r="CH36" s="269"/>
      <c r="CI36" s="269"/>
      <c r="CJ36" s="269"/>
      <c r="CK36" s="269"/>
      <c r="CL36" s="269"/>
      <c r="CM36" s="269"/>
      <c r="CN36" s="269"/>
      <c r="CO36" s="269"/>
      <c r="CP36" s="269"/>
      <c r="CQ36" s="270"/>
      <c r="CR36" s="269"/>
      <c r="CS36" s="422" t="str">
        <f>IF(ED36="","",ED36)</f>
        <v/>
      </c>
      <c r="CT36" s="422"/>
      <c r="CU36" s="422"/>
      <c r="CV36" s="422"/>
      <c r="CW36" s="422"/>
      <c r="CX36" s="422"/>
      <c r="CY36" s="422"/>
      <c r="CZ36" s="422"/>
      <c r="DA36" s="422"/>
      <c r="DB36" s="422"/>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3"/>
      <c r="DY36" s="263"/>
      <c r="DZ36" s="263"/>
      <c r="EA36" s="65"/>
      <c r="EB36" s="65"/>
      <c r="EC36" s="65"/>
      <c r="ED36" s="65"/>
      <c r="EE36" s="65"/>
      <c r="EF36" s="65"/>
      <c r="EG36" s="65"/>
      <c r="EH36" s="65"/>
      <c r="EI36" s="65"/>
      <c r="EJ36" s="65"/>
      <c r="EK36" s="65"/>
      <c r="EL36" s="65"/>
      <c r="EM36" s="65"/>
      <c r="EN36" s="65"/>
      <c r="EO36" s="65"/>
      <c r="EP36" s="65"/>
      <c r="EQ36" s="65"/>
      <c r="ER36" s="65"/>
      <c r="ES36" s="65"/>
      <c r="ET36" s="65"/>
      <c r="EU36" s="65"/>
    </row>
    <row r="37" spans="1:151" s="46" customFormat="1" ht="12" customHeight="1">
      <c r="A37" s="263"/>
      <c r="B37" s="263"/>
      <c r="C37" s="263"/>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269"/>
      <c r="AY37" s="269"/>
      <c r="AZ37" s="269"/>
      <c r="BA37" s="269"/>
      <c r="BB37" s="269"/>
      <c r="BC37" s="269"/>
      <c r="BD37" s="269"/>
      <c r="BE37" s="269"/>
      <c r="BF37" s="269"/>
      <c r="BG37" s="269"/>
      <c r="BH37" s="269"/>
      <c r="BI37" s="269"/>
      <c r="BJ37" s="269"/>
      <c r="BK37" s="269"/>
      <c r="BL37" s="266"/>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269"/>
      <c r="CJ37" s="269"/>
      <c r="CK37" s="269"/>
      <c r="CL37" s="269"/>
      <c r="CM37" s="269"/>
      <c r="CN37" s="269"/>
      <c r="CO37" s="269"/>
      <c r="CP37" s="269"/>
      <c r="CQ37" s="270"/>
      <c r="CR37" s="269"/>
      <c r="CS37" s="421"/>
      <c r="CT37" s="421"/>
      <c r="CU37" s="421"/>
      <c r="CV37" s="421"/>
      <c r="CW37" s="421"/>
      <c r="CX37" s="421"/>
      <c r="CY37" s="421"/>
      <c r="CZ37" s="421"/>
      <c r="DA37" s="421"/>
      <c r="DB37" s="421"/>
      <c r="DC37" s="269"/>
      <c r="DD37" s="269"/>
      <c r="DE37" s="269"/>
      <c r="DF37" s="269"/>
      <c r="DG37" s="269"/>
      <c r="DH37" s="269"/>
      <c r="DI37" s="269"/>
      <c r="DJ37" s="269"/>
      <c r="DK37" s="269"/>
      <c r="DL37" s="269"/>
      <c r="DM37" s="269"/>
      <c r="DN37" s="269"/>
      <c r="DO37" s="269"/>
      <c r="DP37" s="269"/>
      <c r="DQ37" s="269"/>
      <c r="DR37" s="269"/>
      <c r="DS37" s="269"/>
      <c r="DT37" s="269"/>
      <c r="DU37" s="269"/>
      <c r="DV37" s="269"/>
      <c r="DW37" s="269"/>
      <c r="DX37" s="263"/>
      <c r="DY37" s="263"/>
      <c r="DZ37" s="263"/>
      <c r="EA37" s="65"/>
      <c r="EB37" s="65"/>
      <c r="EC37" s="65"/>
      <c r="ED37" s="65"/>
      <c r="EE37" s="65"/>
      <c r="EF37" s="65"/>
      <c r="EG37" s="65"/>
      <c r="EH37" s="65"/>
      <c r="EI37" s="65"/>
      <c r="EJ37" s="65"/>
      <c r="EK37" s="65"/>
      <c r="EL37" s="65"/>
      <c r="EM37" s="65"/>
      <c r="EN37" s="65"/>
      <c r="EO37" s="65"/>
      <c r="EP37" s="65"/>
      <c r="EQ37" s="65"/>
      <c r="ER37" s="65"/>
      <c r="ES37" s="65"/>
      <c r="ET37" s="65"/>
      <c r="EU37" s="65"/>
    </row>
    <row r="38" spans="1:151" s="46" customFormat="1" ht="12" customHeight="1">
      <c r="A38" s="263"/>
      <c r="B38" s="263"/>
      <c r="C38" s="263"/>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1" t="str">
        <f>+IF(EA38="","",IF(INT(EA38),INT(EA38),"0"))</f>
        <v/>
      </c>
      <c r="AY38" s="441"/>
      <c r="AZ38" s="441"/>
      <c r="BA38" s="441"/>
      <c r="BB38" s="441"/>
      <c r="BC38" s="441"/>
      <c r="BD38" s="441"/>
      <c r="BE38" s="442" t="str">
        <f>+IF(EA38="","",IF(EA38-INT(EA38),EA38-INT(EA38),""))</f>
        <v/>
      </c>
      <c r="BF38" s="442"/>
      <c r="BG38" s="442"/>
      <c r="BH38" s="442"/>
      <c r="BI38" s="269"/>
      <c r="BJ38" s="269"/>
      <c r="BK38" s="269"/>
      <c r="BL38" s="266"/>
      <c r="BM38" s="269"/>
      <c r="BN38" s="269"/>
      <c r="BO38" s="269"/>
      <c r="BP38" s="269"/>
      <c r="BQ38" s="441">
        <f>EB38</f>
        <v>0</v>
      </c>
      <c r="BR38" s="441"/>
      <c r="BS38" s="441"/>
      <c r="BT38" s="441"/>
      <c r="BU38" s="441"/>
      <c r="BV38" s="441"/>
      <c r="BW38" s="441"/>
      <c r="BX38" s="441"/>
      <c r="BY38" s="441"/>
      <c r="BZ38" s="441"/>
      <c r="CA38" s="441"/>
      <c r="CB38" s="269"/>
      <c r="CC38" s="269"/>
      <c r="CD38" s="441">
        <f>EA38*EB38</f>
        <v>0</v>
      </c>
      <c r="CE38" s="441"/>
      <c r="CF38" s="441"/>
      <c r="CG38" s="441"/>
      <c r="CH38" s="441"/>
      <c r="CI38" s="441"/>
      <c r="CJ38" s="441"/>
      <c r="CK38" s="441"/>
      <c r="CL38" s="441"/>
      <c r="CM38" s="441"/>
      <c r="CN38" s="441"/>
      <c r="CO38" s="441"/>
      <c r="CP38" s="441"/>
      <c r="CQ38" s="270"/>
      <c r="CR38" s="269"/>
      <c r="CS38" s="269"/>
      <c r="CT38" s="269"/>
      <c r="CU38" s="269"/>
      <c r="CV38" s="269"/>
      <c r="CW38" s="269"/>
      <c r="CX38" s="269"/>
      <c r="CY38" s="266"/>
      <c r="CZ38" s="269"/>
      <c r="DA38" s="269"/>
      <c r="DB38" s="269"/>
      <c r="DC38" s="269"/>
      <c r="DD38" s="269"/>
      <c r="DE38" s="269"/>
      <c r="DF38" s="269"/>
      <c r="DG38" s="269"/>
      <c r="DH38" s="269"/>
      <c r="DI38" s="269"/>
      <c r="DJ38" s="269"/>
      <c r="DK38" s="269"/>
      <c r="DL38" s="266"/>
      <c r="DM38" s="269"/>
      <c r="DN38" s="269"/>
      <c r="DO38" s="269"/>
      <c r="DP38" s="269"/>
      <c r="DQ38" s="269"/>
      <c r="DR38" s="269"/>
      <c r="DS38" s="269"/>
      <c r="DT38" s="269"/>
      <c r="DU38" s="269"/>
      <c r="DV38" s="269"/>
      <c r="DW38" s="269"/>
      <c r="DX38" s="263"/>
      <c r="DY38" s="263"/>
      <c r="DZ38" s="263"/>
      <c r="EA38" s="65"/>
      <c r="EB38" s="65"/>
      <c r="EC38" s="65"/>
      <c r="ED38" s="65"/>
      <c r="EE38" s="65"/>
      <c r="EF38" s="65"/>
      <c r="EG38" s="65"/>
      <c r="EH38" s="65"/>
      <c r="EI38" s="65"/>
      <c r="EJ38" s="65"/>
      <c r="EK38" s="65"/>
      <c r="EL38" s="65"/>
      <c r="EM38" s="65"/>
      <c r="EN38" s="65"/>
      <c r="EO38" s="65"/>
      <c r="EP38" s="65"/>
      <c r="EQ38" s="65"/>
      <c r="ER38" s="65"/>
      <c r="ES38" s="65"/>
      <c r="ET38" s="65"/>
      <c r="EU38" s="65"/>
    </row>
    <row r="39" spans="1:151" s="46" customFormat="1" ht="12" customHeight="1">
      <c r="A39" s="263"/>
      <c r="B39" s="263"/>
      <c r="C39" s="263"/>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269"/>
      <c r="AY39" s="269"/>
      <c r="AZ39" s="269"/>
      <c r="BA39" s="269"/>
      <c r="BB39" s="269"/>
      <c r="BC39" s="269"/>
      <c r="BD39" s="269"/>
      <c r="BE39" s="269">
        <v>0</v>
      </c>
      <c r="BF39" s="269">
        <v>0</v>
      </c>
      <c r="BG39" s="269"/>
      <c r="BH39" s="269"/>
      <c r="BI39" s="269"/>
      <c r="BJ39" s="269"/>
      <c r="BK39" s="269"/>
      <c r="BL39" s="266"/>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269"/>
      <c r="CJ39" s="269"/>
      <c r="CK39" s="269"/>
      <c r="CL39" s="269"/>
      <c r="CM39" s="269"/>
      <c r="CN39" s="269"/>
      <c r="CO39" s="269"/>
      <c r="CP39" s="269"/>
      <c r="CQ39" s="270"/>
      <c r="CR39" s="269"/>
      <c r="CS39" s="422"/>
      <c r="CT39" s="422"/>
      <c r="CU39" s="422"/>
      <c r="CV39" s="422"/>
      <c r="CW39" s="422"/>
      <c r="CX39" s="422"/>
      <c r="CY39" s="422"/>
      <c r="CZ39" s="422"/>
      <c r="DA39" s="422"/>
      <c r="DB39" s="422"/>
      <c r="DC39" s="269"/>
      <c r="DD39" s="269"/>
      <c r="DE39" s="269"/>
      <c r="DF39" s="269"/>
      <c r="DG39" s="269"/>
      <c r="DH39" s="269"/>
      <c r="DI39" s="269"/>
      <c r="DJ39" s="269"/>
      <c r="DK39" s="269"/>
      <c r="DL39" s="266"/>
      <c r="DM39" s="269"/>
      <c r="DN39" s="269"/>
      <c r="DO39" s="269"/>
      <c r="DP39" s="269"/>
      <c r="DQ39" s="269"/>
      <c r="DR39" s="269"/>
      <c r="DS39" s="269"/>
      <c r="DT39" s="269"/>
      <c r="DU39" s="269"/>
      <c r="DV39" s="269"/>
      <c r="DW39" s="269"/>
      <c r="DX39" s="263"/>
      <c r="DY39" s="263"/>
      <c r="DZ39" s="263"/>
      <c r="EA39" s="65"/>
      <c r="EB39" s="65"/>
      <c r="EC39" s="65"/>
      <c r="ED39" s="65"/>
      <c r="EE39" s="65"/>
      <c r="EF39" s="65"/>
      <c r="EG39" s="65"/>
      <c r="EH39" s="65"/>
      <c r="EI39" s="65"/>
      <c r="EJ39" s="65"/>
      <c r="EK39" s="65"/>
      <c r="EL39" s="65"/>
      <c r="EM39" s="65"/>
      <c r="EN39" s="65"/>
      <c r="EO39" s="65"/>
      <c r="EP39" s="65"/>
      <c r="EQ39" s="65"/>
      <c r="ER39" s="65"/>
      <c r="ES39" s="65"/>
      <c r="ET39" s="65"/>
      <c r="EU39" s="65"/>
    </row>
    <row r="40" spans="1:151" s="46" customFormat="1" ht="12" customHeight="1">
      <c r="A40" s="263"/>
      <c r="B40" s="263"/>
      <c r="C40" s="263"/>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269"/>
      <c r="AY40" s="269"/>
      <c r="AZ40" s="269"/>
      <c r="BA40" s="269"/>
      <c r="BB40" s="269"/>
      <c r="BC40" s="269"/>
      <c r="BD40" s="269"/>
      <c r="BE40" s="269"/>
      <c r="BF40" s="269"/>
      <c r="BG40" s="269"/>
      <c r="BH40" s="269"/>
      <c r="BI40" s="269"/>
      <c r="BJ40" s="269"/>
      <c r="BK40" s="269"/>
      <c r="BL40" s="266"/>
      <c r="BM40" s="269"/>
      <c r="BN40" s="269"/>
      <c r="BO40" s="269"/>
      <c r="BP40" s="269"/>
      <c r="BQ40" s="269"/>
      <c r="BR40" s="269"/>
      <c r="BS40" s="269"/>
      <c r="BT40" s="269"/>
      <c r="BU40" s="269"/>
      <c r="BV40" s="269"/>
      <c r="BW40" s="269"/>
      <c r="BX40" s="269"/>
      <c r="BY40" s="269"/>
      <c r="BZ40" s="269"/>
      <c r="CA40" s="269"/>
      <c r="CB40" s="269"/>
      <c r="CC40" s="269"/>
      <c r="CD40" s="269"/>
      <c r="CE40" s="269"/>
      <c r="CF40" s="269"/>
      <c r="CG40" s="269"/>
      <c r="CH40" s="269"/>
      <c r="CI40" s="269"/>
      <c r="CJ40" s="269"/>
      <c r="CK40" s="269"/>
      <c r="CL40" s="269"/>
      <c r="CM40" s="269"/>
      <c r="CN40" s="269"/>
      <c r="CO40" s="269"/>
      <c r="CP40" s="269"/>
      <c r="CQ40" s="270"/>
      <c r="CR40" s="269"/>
      <c r="CS40" s="422" t="str">
        <f>IF(ED40="","",ED40)</f>
        <v/>
      </c>
      <c r="CT40" s="422"/>
      <c r="CU40" s="422"/>
      <c r="CV40" s="422"/>
      <c r="CW40" s="422"/>
      <c r="CX40" s="422"/>
      <c r="CY40" s="422"/>
      <c r="CZ40" s="422"/>
      <c r="DA40" s="422"/>
      <c r="DB40" s="422"/>
      <c r="DC40" s="269"/>
      <c r="DD40" s="269"/>
      <c r="DE40" s="269"/>
      <c r="DF40" s="269"/>
      <c r="DG40" s="269"/>
      <c r="DH40" s="269"/>
      <c r="DI40" s="269"/>
      <c r="DJ40" s="269"/>
      <c r="DK40" s="269"/>
      <c r="DL40" s="269"/>
      <c r="DM40" s="269"/>
      <c r="DN40" s="269"/>
      <c r="DO40" s="269"/>
      <c r="DP40" s="269"/>
      <c r="DQ40" s="269"/>
      <c r="DR40" s="269"/>
      <c r="DS40" s="269"/>
      <c r="DT40" s="269"/>
      <c r="DU40" s="269"/>
      <c r="DV40" s="269"/>
      <c r="DW40" s="269"/>
      <c r="DX40" s="263"/>
      <c r="DY40" s="263"/>
      <c r="DZ40" s="263"/>
      <c r="EA40" s="65"/>
      <c r="EB40" s="65"/>
      <c r="EC40" s="65"/>
      <c r="ED40" s="65"/>
      <c r="EE40" s="65"/>
      <c r="EF40" s="65"/>
      <c r="EG40" s="65"/>
      <c r="EH40" s="65"/>
      <c r="EI40" s="65"/>
      <c r="EJ40" s="65"/>
      <c r="EK40" s="65"/>
      <c r="EL40" s="65"/>
      <c r="EM40" s="65"/>
      <c r="EN40" s="65"/>
      <c r="EO40" s="65"/>
      <c r="EP40" s="65"/>
      <c r="EQ40" s="65"/>
      <c r="ER40" s="65"/>
      <c r="ES40" s="65"/>
      <c r="ET40" s="65"/>
      <c r="EU40" s="65"/>
    </row>
    <row r="41" spans="1:151" s="46" customFormat="1" ht="12" customHeight="1">
      <c r="A41" s="263"/>
      <c r="B41" s="263"/>
      <c r="C41" s="263"/>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269"/>
      <c r="AY41" s="269"/>
      <c r="AZ41" s="269"/>
      <c r="BA41" s="269"/>
      <c r="BB41" s="269"/>
      <c r="BC41" s="269"/>
      <c r="BD41" s="269"/>
      <c r="BE41" s="269"/>
      <c r="BF41" s="269"/>
      <c r="BG41" s="269"/>
      <c r="BH41" s="269"/>
      <c r="BI41" s="269"/>
      <c r="BJ41" s="269"/>
      <c r="BK41" s="269"/>
      <c r="BL41" s="266"/>
      <c r="BM41" s="269"/>
      <c r="BN41" s="269"/>
      <c r="BO41" s="269"/>
      <c r="BP41" s="269"/>
      <c r="BQ41" s="269"/>
      <c r="BR41" s="269"/>
      <c r="BS41" s="269"/>
      <c r="BT41" s="269"/>
      <c r="BU41" s="269"/>
      <c r="BV41" s="269"/>
      <c r="BW41" s="269"/>
      <c r="BX41" s="269"/>
      <c r="BY41" s="269"/>
      <c r="BZ41" s="269"/>
      <c r="CA41" s="269"/>
      <c r="CB41" s="269"/>
      <c r="CC41" s="269"/>
      <c r="CD41" s="269"/>
      <c r="CE41" s="269"/>
      <c r="CF41" s="269"/>
      <c r="CG41" s="269"/>
      <c r="CH41" s="269"/>
      <c r="CI41" s="269"/>
      <c r="CJ41" s="269"/>
      <c r="CK41" s="269"/>
      <c r="CL41" s="269"/>
      <c r="CM41" s="269"/>
      <c r="CN41" s="269"/>
      <c r="CO41" s="269"/>
      <c r="CP41" s="269"/>
      <c r="CQ41" s="270"/>
      <c r="CR41" s="269"/>
      <c r="CS41" s="421"/>
      <c r="CT41" s="421"/>
      <c r="CU41" s="421"/>
      <c r="CV41" s="421"/>
      <c r="CW41" s="421"/>
      <c r="CX41" s="421"/>
      <c r="CY41" s="421"/>
      <c r="CZ41" s="421"/>
      <c r="DA41" s="421"/>
      <c r="DB41" s="421"/>
      <c r="DC41" s="269"/>
      <c r="DD41" s="269"/>
      <c r="DE41" s="269"/>
      <c r="DF41" s="269"/>
      <c r="DG41" s="269"/>
      <c r="DH41" s="269"/>
      <c r="DI41" s="269"/>
      <c r="DJ41" s="269"/>
      <c r="DK41" s="269"/>
      <c r="DL41" s="269"/>
      <c r="DM41" s="269"/>
      <c r="DN41" s="269"/>
      <c r="DO41" s="269"/>
      <c r="DP41" s="269"/>
      <c r="DQ41" s="269"/>
      <c r="DR41" s="269"/>
      <c r="DS41" s="269"/>
      <c r="DT41" s="269"/>
      <c r="DU41" s="269"/>
      <c r="DV41" s="269"/>
      <c r="DW41" s="269"/>
      <c r="DX41" s="263"/>
      <c r="DY41" s="263"/>
      <c r="DZ41" s="263"/>
      <c r="EA41" s="65"/>
      <c r="EB41" s="65"/>
      <c r="EC41" s="65"/>
      <c r="ED41" s="65"/>
      <c r="EE41" s="65"/>
      <c r="EF41" s="65"/>
      <c r="EG41" s="65"/>
      <c r="EH41" s="65"/>
      <c r="EI41" s="65"/>
      <c r="EJ41" s="65"/>
      <c r="EK41" s="65"/>
      <c r="EL41" s="65"/>
      <c r="EM41" s="65"/>
      <c r="EN41" s="65"/>
      <c r="EO41" s="65"/>
      <c r="EP41" s="65"/>
      <c r="EQ41" s="65"/>
      <c r="ER41" s="65"/>
      <c r="ES41" s="65"/>
      <c r="ET41" s="65"/>
      <c r="EU41" s="65"/>
    </row>
    <row r="42" spans="1:151" s="46" customFormat="1" ht="12" customHeight="1">
      <c r="A42" s="263"/>
      <c r="B42" s="263"/>
      <c r="C42" s="263"/>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1" t="str">
        <f>+IF(EA42="","",IF(INT(EA42),INT(EA42),"0"))</f>
        <v/>
      </c>
      <c r="AY42" s="441"/>
      <c r="AZ42" s="441"/>
      <c r="BA42" s="441"/>
      <c r="BB42" s="441"/>
      <c r="BC42" s="441"/>
      <c r="BD42" s="441"/>
      <c r="BE42" s="442" t="str">
        <f>+IF(EA42="","",IF(EA42-INT(EA42),EA42-INT(EA42),""))</f>
        <v/>
      </c>
      <c r="BF42" s="442"/>
      <c r="BG42" s="442"/>
      <c r="BH42" s="442"/>
      <c r="BI42" s="269"/>
      <c r="BJ42" s="269"/>
      <c r="BK42" s="269"/>
      <c r="BL42" s="266"/>
      <c r="BM42" s="269"/>
      <c r="BN42" s="269"/>
      <c r="BO42" s="269"/>
      <c r="BP42" s="269"/>
      <c r="BQ42" s="441">
        <f>EB42</f>
        <v>0</v>
      </c>
      <c r="BR42" s="441"/>
      <c r="BS42" s="441"/>
      <c r="BT42" s="441"/>
      <c r="BU42" s="441"/>
      <c r="BV42" s="441"/>
      <c r="BW42" s="441"/>
      <c r="BX42" s="441"/>
      <c r="BY42" s="441"/>
      <c r="BZ42" s="441"/>
      <c r="CA42" s="441"/>
      <c r="CB42" s="269"/>
      <c r="CC42" s="269"/>
      <c r="CD42" s="441">
        <f>EA42*EB42</f>
        <v>0</v>
      </c>
      <c r="CE42" s="441"/>
      <c r="CF42" s="441"/>
      <c r="CG42" s="441"/>
      <c r="CH42" s="441"/>
      <c r="CI42" s="441"/>
      <c r="CJ42" s="441"/>
      <c r="CK42" s="441"/>
      <c r="CL42" s="441"/>
      <c r="CM42" s="441"/>
      <c r="CN42" s="441"/>
      <c r="CO42" s="441"/>
      <c r="CP42" s="441"/>
      <c r="CQ42" s="270"/>
      <c r="CR42" s="269"/>
      <c r="CS42" s="269"/>
      <c r="CT42" s="269"/>
      <c r="CU42" s="269"/>
      <c r="CV42" s="269"/>
      <c r="CW42" s="269"/>
      <c r="CX42" s="269"/>
      <c r="CY42" s="266"/>
      <c r="CZ42" s="269"/>
      <c r="DA42" s="269"/>
      <c r="DB42" s="269"/>
      <c r="DC42" s="269"/>
      <c r="DD42" s="269"/>
      <c r="DE42" s="269"/>
      <c r="DF42" s="269"/>
      <c r="DG42" s="269"/>
      <c r="DH42" s="269"/>
      <c r="DI42" s="269"/>
      <c r="DJ42" s="269"/>
      <c r="DK42" s="269"/>
      <c r="DL42" s="266"/>
      <c r="DM42" s="269"/>
      <c r="DN42" s="269"/>
      <c r="DO42" s="269"/>
      <c r="DP42" s="269"/>
      <c r="DQ42" s="269"/>
      <c r="DR42" s="269"/>
      <c r="DS42" s="269"/>
      <c r="DT42" s="269"/>
      <c r="DU42" s="269"/>
      <c r="DV42" s="269"/>
      <c r="DW42" s="269"/>
      <c r="DX42" s="263"/>
      <c r="DY42" s="263"/>
      <c r="DZ42" s="263"/>
      <c r="EA42" s="65"/>
      <c r="EB42" s="65"/>
      <c r="EC42" s="65"/>
      <c r="ED42" s="65"/>
      <c r="EE42" s="65"/>
      <c r="EF42" s="65"/>
      <c r="EG42" s="65"/>
      <c r="EH42" s="65"/>
      <c r="EI42" s="65"/>
      <c r="EJ42" s="65"/>
      <c r="EK42" s="65"/>
      <c r="EL42" s="65"/>
      <c r="EM42" s="65"/>
      <c r="EN42" s="65"/>
      <c r="EO42" s="65"/>
      <c r="EP42" s="65"/>
      <c r="EQ42" s="65"/>
      <c r="ER42" s="65"/>
      <c r="ES42" s="65"/>
      <c r="ET42" s="65"/>
      <c r="EU42" s="65"/>
    </row>
    <row r="43" spans="1:151" s="46" customFormat="1" ht="17.25" customHeight="1">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c r="CK43" s="263"/>
      <c r="CL43" s="263"/>
      <c r="CM43" s="263"/>
      <c r="CN43" s="263"/>
      <c r="CO43" s="263"/>
      <c r="CP43" s="263"/>
      <c r="CQ43" s="264"/>
      <c r="CR43" s="263"/>
      <c r="CS43" s="263"/>
      <c r="CT43" s="263"/>
      <c r="CU43" s="263"/>
      <c r="CV43" s="263"/>
      <c r="CW43" s="263"/>
      <c r="CX43" s="263"/>
      <c r="CY43" s="263"/>
      <c r="CZ43" s="263"/>
      <c r="DA43" s="263"/>
      <c r="DB43" s="263"/>
      <c r="DC43" s="263"/>
      <c r="DD43" s="263"/>
      <c r="DE43" s="263"/>
      <c r="DF43" s="263"/>
      <c r="DG43" s="263"/>
      <c r="DH43" s="263"/>
      <c r="DI43" s="263"/>
      <c r="DJ43" s="263"/>
      <c r="DK43" s="263"/>
      <c r="DL43" s="263"/>
      <c r="DM43" s="263"/>
      <c r="DN43" s="263"/>
      <c r="DO43" s="263"/>
      <c r="DP43" s="263"/>
      <c r="DQ43" s="267"/>
      <c r="DR43" s="263"/>
      <c r="DS43" s="263"/>
      <c r="DT43" s="263"/>
      <c r="DU43" s="263"/>
      <c r="DV43" s="263"/>
      <c r="DW43" s="268" t="s">
        <v>151</v>
      </c>
      <c r="DX43" s="263"/>
      <c r="DY43" s="263"/>
      <c r="DZ43" s="263"/>
      <c r="EA43" s="65"/>
      <c r="EB43" s="65"/>
      <c r="EC43" s="65"/>
      <c r="ED43" s="65"/>
      <c r="EE43" s="65"/>
      <c r="EF43" s="65"/>
      <c r="EG43" s="65"/>
      <c r="EH43" s="65"/>
      <c r="EI43" s="65"/>
      <c r="EJ43" s="65"/>
      <c r="EK43" s="65"/>
      <c r="EL43" s="65"/>
      <c r="EM43" s="65"/>
      <c r="EN43" s="65"/>
      <c r="EO43" s="65"/>
      <c r="EP43" s="65"/>
      <c r="EQ43" s="65"/>
      <c r="ER43" s="65"/>
      <c r="ES43" s="65"/>
      <c r="ET43" s="65"/>
      <c r="EU43" s="65"/>
    </row>
    <row r="44" spans="1:151" s="46" customFormat="1" ht="25.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6"/>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row>
    <row r="45" spans="1:151" s="46" customFormat="1" ht="25.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6"/>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row>
    <row r="46" spans="1:151" s="46" customFormat="1" ht="14.1" customHeight="1">
      <c r="A46" s="65"/>
      <c r="B46" s="65"/>
      <c r="C46" s="65"/>
      <c r="D46" s="120"/>
      <c r="E46" s="105" t="str">
        <f>"【"&amp;EA46&amp;" 施工単価表 "&amp;EB46&amp;"】"</f>
        <v>【 施工単価表 】</v>
      </c>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19"/>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row>
    <row r="47" spans="1:151" s="46" customFormat="1" ht="14.1" customHeight="1">
      <c r="A47" s="65"/>
      <c r="B47" s="65"/>
      <c r="C47" s="65"/>
      <c r="D47" s="109"/>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417"/>
      <c r="DF47" s="417"/>
      <c r="DG47" s="417"/>
      <c r="DH47" s="417"/>
      <c r="DI47" s="417"/>
      <c r="DJ47" s="417"/>
      <c r="DK47" s="417"/>
      <c r="DL47" s="416"/>
      <c r="DM47" s="416"/>
      <c r="DN47" s="416"/>
      <c r="DO47" s="416"/>
      <c r="DP47" s="416"/>
      <c r="DQ47" s="416"/>
      <c r="DR47" s="416"/>
      <c r="DS47" s="121" t="s">
        <v>160</v>
      </c>
      <c r="DT47" s="121"/>
      <c r="DU47" s="72"/>
      <c r="DV47" s="72"/>
      <c r="DW47" s="108"/>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row>
    <row r="48" spans="1:151" s="46" customFormat="1" ht="14.1" customHeight="1">
      <c r="A48" s="65"/>
      <c r="B48" s="65"/>
      <c r="C48" s="65"/>
      <c r="D48" s="110"/>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c r="CH48" s="111"/>
      <c r="CI48" s="111"/>
      <c r="CJ48" s="111"/>
      <c r="CK48" s="111"/>
      <c r="CL48" s="111"/>
      <c r="CM48" s="111"/>
      <c r="CN48" s="111"/>
      <c r="CO48" s="111"/>
      <c r="CP48" s="111"/>
      <c r="CQ48" s="111"/>
      <c r="CR48" s="111"/>
      <c r="CS48" s="111"/>
      <c r="CT48" s="111"/>
      <c r="CU48" s="111"/>
      <c r="CV48" s="111"/>
      <c r="CW48" s="111"/>
      <c r="CX48" s="111"/>
      <c r="CY48" s="111"/>
      <c r="CZ48" s="111"/>
      <c r="DA48" s="111"/>
      <c r="DB48" s="111"/>
      <c r="DC48" s="111"/>
      <c r="DD48" s="111"/>
      <c r="DE48" s="111"/>
      <c r="DF48" s="111"/>
      <c r="DG48" s="111"/>
      <c r="DH48" s="111"/>
      <c r="DI48" s="111"/>
      <c r="DJ48" s="111"/>
      <c r="DK48" s="111"/>
      <c r="DL48" s="111"/>
      <c r="DM48" s="111"/>
      <c r="DN48" s="111"/>
      <c r="DO48" s="111"/>
      <c r="DP48" s="111"/>
      <c r="DQ48" s="111"/>
      <c r="DR48" s="111"/>
      <c r="DS48" s="111"/>
      <c r="DT48" s="111"/>
      <c r="DU48" s="111"/>
      <c r="DV48" s="111"/>
      <c r="DW48" s="115"/>
      <c r="DX48" s="65"/>
      <c r="DY48" s="65"/>
      <c r="DZ48" s="65"/>
      <c r="EA48" s="65"/>
      <c r="EB48" s="65"/>
      <c r="EC48" s="65"/>
      <c r="ED48" s="65"/>
      <c r="EE48" s="65"/>
      <c r="EF48" s="65"/>
      <c r="EG48" s="65"/>
      <c r="EH48" s="65"/>
      <c r="EI48" s="65"/>
      <c r="EJ48" s="65"/>
      <c r="EK48" s="65"/>
      <c r="EL48" s="65"/>
      <c r="EM48" s="65"/>
      <c r="EN48" s="65"/>
      <c r="EO48" s="65"/>
      <c r="EP48" s="65"/>
      <c r="EQ48" s="65"/>
      <c r="ER48" s="65"/>
      <c r="ES48" s="65"/>
      <c r="ET48" s="65"/>
      <c r="EU48" s="65"/>
    </row>
    <row r="49" spans="1:151" s="46" customFormat="1" ht="41.25" customHeight="1">
      <c r="A49" s="65"/>
      <c r="B49" s="65"/>
      <c r="C49" s="65"/>
      <c r="D49" s="439" t="s">
        <v>159</v>
      </c>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1" t="s">
        <v>157</v>
      </c>
      <c r="AY49" s="402"/>
      <c r="AZ49" s="402"/>
      <c r="BA49" s="402"/>
      <c r="BB49" s="402"/>
      <c r="BC49" s="402"/>
      <c r="BD49" s="402"/>
      <c r="BE49" s="402"/>
      <c r="BF49" s="402"/>
      <c r="BG49" s="402"/>
      <c r="BH49" s="411"/>
      <c r="BI49" s="431" t="s">
        <v>156</v>
      </c>
      <c r="BJ49" s="432"/>
      <c r="BK49" s="432"/>
      <c r="BL49" s="432"/>
      <c r="BM49" s="432"/>
      <c r="BN49" s="432"/>
      <c r="BO49" s="433"/>
      <c r="BP49" s="431" t="s">
        <v>105</v>
      </c>
      <c r="BQ49" s="432"/>
      <c r="BR49" s="432"/>
      <c r="BS49" s="432"/>
      <c r="BT49" s="432"/>
      <c r="BU49" s="432"/>
      <c r="BV49" s="432"/>
      <c r="BW49" s="432"/>
      <c r="BX49" s="432"/>
      <c r="BY49" s="432"/>
      <c r="BZ49" s="432"/>
      <c r="CA49" s="432"/>
      <c r="CB49" s="433"/>
      <c r="CC49" s="431" t="s">
        <v>155</v>
      </c>
      <c r="CD49" s="432"/>
      <c r="CE49" s="432"/>
      <c r="CF49" s="432"/>
      <c r="CG49" s="432"/>
      <c r="CH49" s="432"/>
      <c r="CI49" s="432"/>
      <c r="CJ49" s="432"/>
      <c r="CK49" s="432"/>
      <c r="CL49" s="432"/>
      <c r="CM49" s="432"/>
      <c r="CN49" s="432"/>
      <c r="CO49" s="432"/>
      <c r="CP49" s="432"/>
      <c r="CQ49" s="433"/>
      <c r="CR49" s="431" t="s">
        <v>153</v>
      </c>
      <c r="CS49" s="432"/>
      <c r="CT49" s="432"/>
      <c r="CU49" s="432"/>
      <c r="CV49" s="432"/>
      <c r="CW49" s="432"/>
      <c r="CX49" s="432"/>
      <c r="CY49" s="432"/>
      <c r="CZ49" s="432"/>
      <c r="DA49" s="432"/>
      <c r="DB49" s="432"/>
      <c r="DC49" s="433"/>
      <c r="DD49" s="432" t="s">
        <v>154</v>
      </c>
      <c r="DE49" s="432"/>
      <c r="DF49" s="432"/>
      <c r="DG49" s="432"/>
      <c r="DH49" s="432"/>
      <c r="DI49" s="432"/>
      <c r="DJ49" s="432"/>
      <c r="DK49" s="432"/>
      <c r="DL49" s="432"/>
      <c r="DM49" s="432"/>
      <c r="DN49" s="432"/>
      <c r="DO49" s="432"/>
      <c r="DP49" s="432"/>
      <c r="DQ49" s="432"/>
      <c r="DR49" s="432"/>
      <c r="DS49" s="432"/>
      <c r="DT49" s="432"/>
      <c r="DU49" s="432"/>
      <c r="DV49" s="432"/>
      <c r="DW49" s="434"/>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row>
    <row r="50" spans="1:151" s="46" customFormat="1" ht="12" customHeight="1">
      <c r="A50" s="65"/>
      <c r="B50" s="65"/>
      <c r="C50" s="65"/>
      <c r="D50" s="435"/>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7"/>
      <c r="AX50" s="117"/>
      <c r="AY50" s="105"/>
      <c r="AZ50" s="105"/>
      <c r="BA50" s="105"/>
      <c r="BB50" s="105"/>
      <c r="BC50" s="105"/>
      <c r="BD50" s="116"/>
      <c r="BE50" s="105">
        <v>0</v>
      </c>
      <c r="BF50" s="105">
        <v>0</v>
      </c>
      <c r="BG50" s="105"/>
      <c r="BH50" s="105"/>
      <c r="BI50" s="117"/>
      <c r="BJ50" s="105"/>
      <c r="BK50" s="105"/>
      <c r="BL50" s="132"/>
      <c r="BM50" s="132"/>
      <c r="BN50" s="105"/>
      <c r="BO50" s="116"/>
      <c r="BP50" s="117"/>
      <c r="BQ50" s="105"/>
      <c r="BR50" s="105"/>
      <c r="BS50" s="105"/>
      <c r="BT50" s="105"/>
      <c r="BU50" s="105"/>
      <c r="BV50" s="105"/>
      <c r="BW50" s="105"/>
      <c r="BX50" s="105"/>
      <c r="BY50" s="105"/>
      <c r="BZ50" s="105"/>
      <c r="CA50" s="105"/>
      <c r="CB50" s="116"/>
      <c r="CC50" s="117"/>
      <c r="CD50" s="105"/>
      <c r="CE50" s="105"/>
      <c r="CF50" s="105"/>
      <c r="CG50" s="105"/>
      <c r="CH50" s="105"/>
      <c r="CI50" s="105"/>
      <c r="CJ50" s="105"/>
      <c r="CK50" s="105"/>
      <c r="CL50" s="105"/>
      <c r="CM50" s="105"/>
      <c r="CN50" s="105"/>
      <c r="CO50" s="105"/>
      <c r="CP50" s="105"/>
      <c r="CQ50" s="118"/>
      <c r="CR50" s="117"/>
      <c r="CS50" s="438"/>
      <c r="CT50" s="438"/>
      <c r="CU50" s="438"/>
      <c r="CV50" s="438"/>
      <c r="CW50" s="438"/>
      <c r="CX50" s="438"/>
      <c r="CY50" s="438"/>
      <c r="CZ50" s="438"/>
      <c r="DA50" s="438"/>
      <c r="DB50" s="438"/>
      <c r="DC50" s="116"/>
      <c r="DD50" s="105"/>
      <c r="DE50" s="105"/>
      <c r="DF50" s="105"/>
      <c r="DG50" s="105"/>
      <c r="DH50" s="105"/>
      <c r="DI50" s="105"/>
      <c r="DJ50" s="105"/>
      <c r="DK50" s="105"/>
      <c r="DL50" s="105"/>
      <c r="DM50" s="105"/>
      <c r="DN50" s="105"/>
      <c r="DO50" s="105"/>
      <c r="DP50" s="105"/>
      <c r="DQ50" s="105"/>
      <c r="DR50" s="105"/>
      <c r="DS50" s="105"/>
      <c r="DT50" s="105"/>
      <c r="DU50" s="105"/>
      <c r="DV50" s="105"/>
      <c r="DW50" s="119"/>
      <c r="DX50" s="65"/>
      <c r="DY50" s="65"/>
      <c r="DZ50" s="65"/>
      <c r="EA50" s="65"/>
      <c r="EB50" s="65"/>
      <c r="EC50" s="65"/>
      <c r="ED50" s="65"/>
      <c r="EE50" s="65"/>
      <c r="EF50" s="65"/>
      <c r="EG50" s="65"/>
      <c r="EH50" s="65"/>
      <c r="EI50" s="65"/>
      <c r="EJ50" s="65"/>
      <c r="EK50" s="65"/>
      <c r="EL50" s="65"/>
      <c r="EM50" s="65"/>
      <c r="EN50" s="65"/>
      <c r="EO50" s="65"/>
      <c r="EP50" s="65"/>
      <c r="EQ50" s="65"/>
      <c r="ER50" s="65"/>
      <c r="ES50" s="65"/>
      <c r="ET50" s="65"/>
      <c r="EU50" s="65"/>
    </row>
    <row r="51" spans="1:151" s="46" customFormat="1" ht="12" customHeight="1">
      <c r="A51" s="65"/>
      <c r="B51" s="65"/>
      <c r="C51" s="65"/>
      <c r="D51" s="37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6"/>
      <c r="AX51" s="96"/>
      <c r="AY51" s="72"/>
      <c r="AZ51" s="72"/>
      <c r="BA51" s="72"/>
      <c r="BB51" s="72"/>
      <c r="BC51" s="72"/>
      <c r="BD51" s="89"/>
      <c r="BE51" s="72"/>
      <c r="BF51" s="72"/>
      <c r="BG51" s="72"/>
      <c r="BH51" s="72"/>
      <c r="BI51" s="96"/>
      <c r="BJ51" s="72"/>
      <c r="BK51" s="72"/>
      <c r="BL51" s="133"/>
      <c r="BM51" s="72"/>
      <c r="BN51" s="72"/>
      <c r="BO51" s="89"/>
      <c r="BP51" s="96"/>
      <c r="BQ51" s="72"/>
      <c r="BR51" s="72"/>
      <c r="BS51" s="72"/>
      <c r="BT51" s="72"/>
      <c r="BU51" s="72"/>
      <c r="BV51" s="72"/>
      <c r="BW51" s="72"/>
      <c r="BX51" s="72"/>
      <c r="BY51" s="72"/>
      <c r="BZ51" s="72"/>
      <c r="CA51" s="72"/>
      <c r="CB51" s="89"/>
      <c r="CC51" s="96"/>
      <c r="CD51" s="72"/>
      <c r="CE51" s="72"/>
      <c r="CF51" s="72"/>
      <c r="CG51" s="72"/>
      <c r="CH51" s="72"/>
      <c r="CI51" s="72"/>
      <c r="CJ51" s="72"/>
      <c r="CK51" s="72"/>
      <c r="CL51" s="72"/>
      <c r="CM51" s="72"/>
      <c r="CN51" s="72"/>
      <c r="CO51" s="72"/>
      <c r="CP51" s="72"/>
      <c r="CQ51" s="107"/>
      <c r="CR51" s="96"/>
      <c r="CS51" s="379" t="str">
        <f>IF(ED51="","",ED51)</f>
        <v/>
      </c>
      <c r="CT51" s="379"/>
      <c r="CU51" s="379"/>
      <c r="CV51" s="379"/>
      <c r="CW51" s="379"/>
      <c r="CX51" s="379"/>
      <c r="CY51" s="379"/>
      <c r="CZ51" s="379"/>
      <c r="DA51" s="379"/>
      <c r="DB51" s="379"/>
      <c r="DC51" s="89"/>
      <c r="DD51" s="72"/>
      <c r="DE51" s="72"/>
      <c r="DF51" s="72"/>
      <c r="DG51" s="72"/>
      <c r="DH51" s="72"/>
      <c r="DI51" s="72"/>
      <c r="DJ51" s="72"/>
      <c r="DK51" s="72"/>
      <c r="DL51" s="72"/>
      <c r="DM51" s="72"/>
      <c r="DN51" s="72"/>
      <c r="DO51" s="72"/>
      <c r="DP51" s="72"/>
      <c r="DQ51" s="72"/>
      <c r="DR51" s="72"/>
      <c r="DS51" s="72"/>
      <c r="DT51" s="72"/>
      <c r="DU51" s="72"/>
      <c r="DV51" s="72"/>
      <c r="DW51" s="108"/>
      <c r="DX51" s="65"/>
      <c r="DY51" s="65"/>
      <c r="DZ51" s="65"/>
      <c r="EA51" s="65"/>
      <c r="EB51" s="65"/>
      <c r="EC51" s="65"/>
      <c r="ED51" s="65"/>
      <c r="EE51" s="65"/>
      <c r="EF51" s="65"/>
      <c r="EG51" s="65"/>
      <c r="EH51" s="65"/>
      <c r="EI51" s="65"/>
      <c r="EJ51" s="65"/>
      <c r="EK51" s="65"/>
      <c r="EL51" s="65"/>
      <c r="EM51" s="65"/>
      <c r="EN51" s="65"/>
      <c r="EO51" s="65"/>
      <c r="EP51" s="65"/>
      <c r="EQ51" s="65"/>
      <c r="ER51" s="65"/>
      <c r="ES51" s="65"/>
      <c r="ET51" s="65"/>
      <c r="EU51" s="65"/>
    </row>
    <row r="52" spans="1:151" s="46" customFormat="1" ht="12" customHeight="1">
      <c r="A52" s="65"/>
      <c r="B52" s="65"/>
      <c r="C52" s="65"/>
      <c r="D52" s="37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6"/>
      <c r="AX52" s="96"/>
      <c r="AY52" s="72"/>
      <c r="AZ52" s="72"/>
      <c r="BA52" s="72"/>
      <c r="BB52" s="72"/>
      <c r="BC52" s="72"/>
      <c r="BD52" s="89"/>
      <c r="BE52" s="72"/>
      <c r="BF52" s="72"/>
      <c r="BG52" s="72"/>
      <c r="BH52" s="72"/>
      <c r="BI52" s="96"/>
      <c r="BJ52" s="72"/>
      <c r="BK52" s="72"/>
      <c r="BL52" s="133"/>
      <c r="BM52" s="72"/>
      <c r="BN52" s="72"/>
      <c r="BO52" s="89"/>
      <c r="BP52" s="96"/>
      <c r="BQ52" s="72"/>
      <c r="BR52" s="72"/>
      <c r="BS52" s="72"/>
      <c r="BT52" s="72"/>
      <c r="BU52" s="72"/>
      <c r="BV52" s="72"/>
      <c r="BW52" s="72"/>
      <c r="BX52" s="72"/>
      <c r="BY52" s="72"/>
      <c r="BZ52" s="72"/>
      <c r="CA52" s="72"/>
      <c r="CB52" s="89"/>
      <c r="CC52" s="96"/>
      <c r="CD52" s="72"/>
      <c r="CE52" s="72"/>
      <c r="CF52" s="72"/>
      <c r="CG52" s="72"/>
      <c r="CH52" s="72"/>
      <c r="CI52" s="72"/>
      <c r="CJ52" s="72"/>
      <c r="CK52" s="72"/>
      <c r="CL52" s="72"/>
      <c r="CM52" s="72"/>
      <c r="CN52" s="72"/>
      <c r="CO52" s="72"/>
      <c r="CP52" s="72"/>
      <c r="CQ52" s="107"/>
      <c r="CR52" s="96"/>
      <c r="CS52" s="393"/>
      <c r="CT52" s="393"/>
      <c r="CU52" s="393"/>
      <c r="CV52" s="393"/>
      <c r="CW52" s="393"/>
      <c r="CX52" s="393"/>
      <c r="CY52" s="393"/>
      <c r="CZ52" s="393"/>
      <c r="DA52" s="393"/>
      <c r="DB52" s="393"/>
      <c r="DC52" s="89"/>
      <c r="DD52" s="72"/>
      <c r="DE52" s="72"/>
      <c r="DF52" s="72"/>
      <c r="DG52" s="72"/>
      <c r="DH52" s="72"/>
      <c r="DI52" s="72"/>
      <c r="DJ52" s="72"/>
      <c r="DK52" s="72"/>
      <c r="DL52" s="72"/>
      <c r="DM52" s="72"/>
      <c r="DN52" s="72"/>
      <c r="DO52" s="72"/>
      <c r="DP52" s="72"/>
      <c r="DQ52" s="72"/>
      <c r="DR52" s="72"/>
      <c r="DS52" s="72"/>
      <c r="DT52" s="72"/>
      <c r="DU52" s="72"/>
      <c r="DV52" s="72"/>
      <c r="DW52" s="108"/>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row>
    <row r="53" spans="1:151" s="46" customFormat="1" ht="12" customHeight="1">
      <c r="A53" s="65"/>
      <c r="B53" s="65"/>
      <c r="C53" s="65"/>
      <c r="D53" s="377"/>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30"/>
      <c r="AX53" s="381" t="str">
        <f>+IF(EA53="","",IF(INT(EA53),INT(EA53),"0"))</f>
        <v/>
      </c>
      <c r="AY53" s="382"/>
      <c r="AZ53" s="382"/>
      <c r="BA53" s="382"/>
      <c r="BB53" s="382"/>
      <c r="BC53" s="382"/>
      <c r="BD53" s="383"/>
      <c r="BE53" s="384" t="str">
        <f>+IF(EA53="","",IF(EA53-INT(EA53),EA53-INT(EA53),""))</f>
        <v/>
      </c>
      <c r="BF53" s="384"/>
      <c r="BG53" s="384"/>
      <c r="BH53" s="385"/>
      <c r="BI53" s="104"/>
      <c r="BJ53" s="91"/>
      <c r="BK53" s="91"/>
      <c r="BL53" s="135"/>
      <c r="BM53" s="91"/>
      <c r="BN53" s="91"/>
      <c r="BO53" s="92"/>
      <c r="BP53" s="104"/>
      <c r="BQ53" s="382" t="str">
        <f>IF(EB53="","",EB53)</f>
        <v/>
      </c>
      <c r="BR53" s="382"/>
      <c r="BS53" s="382"/>
      <c r="BT53" s="382"/>
      <c r="BU53" s="382"/>
      <c r="BV53" s="382"/>
      <c r="BW53" s="382"/>
      <c r="BX53" s="382"/>
      <c r="BY53" s="382"/>
      <c r="BZ53" s="382"/>
      <c r="CA53" s="382"/>
      <c r="CB53" s="92"/>
      <c r="CC53" s="104"/>
      <c r="CD53" s="382" t="str">
        <f>IF(EB53="","",INT(EA53*EB53))</f>
        <v/>
      </c>
      <c r="CE53" s="382"/>
      <c r="CF53" s="382"/>
      <c r="CG53" s="382"/>
      <c r="CH53" s="382"/>
      <c r="CI53" s="382"/>
      <c r="CJ53" s="382"/>
      <c r="CK53" s="382"/>
      <c r="CL53" s="382"/>
      <c r="CM53" s="382"/>
      <c r="CN53" s="382"/>
      <c r="CO53" s="382"/>
      <c r="CP53" s="382"/>
      <c r="CQ53" s="136"/>
      <c r="CR53" s="104"/>
      <c r="CS53" s="91"/>
      <c r="CT53" s="91"/>
      <c r="CU53" s="91"/>
      <c r="CV53" s="91"/>
      <c r="CW53" s="91"/>
      <c r="CX53" s="91"/>
      <c r="CY53" s="135"/>
      <c r="CZ53" s="91"/>
      <c r="DA53" s="91"/>
      <c r="DB53" s="91"/>
      <c r="DC53" s="92"/>
      <c r="DD53" s="91"/>
      <c r="DE53" s="91"/>
      <c r="DF53" s="91"/>
      <c r="DG53" s="91"/>
      <c r="DH53" s="91"/>
      <c r="DI53" s="91"/>
      <c r="DJ53" s="91"/>
      <c r="DK53" s="91"/>
      <c r="DL53" s="135"/>
      <c r="DM53" s="91"/>
      <c r="DN53" s="91"/>
      <c r="DO53" s="91"/>
      <c r="DP53" s="91"/>
      <c r="DQ53" s="91"/>
      <c r="DR53" s="91"/>
      <c r="DS53" s="91"/>
      <c r="DT53" s="91"/>
      <c r="DU53" s="91"/>
      <c r="DV53" s="91"/>
      <c r="DW53" s="137"/>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row>
    <row r="54" spans="1:151" s="46" customFormat="1" ht="12" customHeight="1">
      <c r="A54" s="65"/>
      <c r="B54" s="65"/>
      <c r="C54" s="65"/>
      <c r="D54" s="370"/>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23"/>
      <c r="AR54" s="423"/>
      <c r="AS54" s="423"/>
      <c r="AT54" s="423"/>
      <c r="AU54" s="423"/>
      <c r="AV54" s="423"/>
      <c r="AW54" s="424"/>
      <c r="AX54" s="96"/>
      <c r="AY54" s="72"/>
      <c r="AZ54" s="72"/>
      <c r="BA54" s="72"/>
      <c r="BB54" s="72"/>
      <c r="BC54" s="72"/>
      <c r="BD54" s="89"/>
      <c r="BE54" s="72">
        <v>0</v>
      </c>
      <c r="BF54" s="72">
        <v>0</v>
      </c>
      <c r="BG54" s="72"/>
      <c r="BH54" s="72"/>
      <c r="BI54" s="96"/>
      <c r="BJ54" s="72"/>
      <c r="BK54" s="72"/>
      <c r="BL54" s="133"/>
      <c r="BM54" s="72"/>
      <c r="BN54" s="72"/>
      <c r="BO54" s="89"/>
      <c r="BP54" s="96"/>
      <c r="BQ54" s="72"/>
      <c r="BR54" s="72"/>
      <c r="BS54" s="72"/>
      <c r="BT54" s="72"/>
      <c r="BU54" s="72"/>
      <c r="BV54" s="72"/>
      <c r="BW54" s="72"/>
      <c r="BX54" s="72"/>
      <c r="BY54" s="72"/>
      <c r="BZ54" s="72"/>
      <c r="CA54" s="72"/>
      <c r="CB54" s="89"/>
      <c r="CC54" s="96"/>
      <c r="CD54" s="72"/>
      <c r="CE54" s="72"/>
      <c r="CF54" s="72"/>
      <c r="CG54" s="72"/>
      <c r="CH54" s="72"/>
      <c r="CI54" s="72"/>
      <c r="CJ54" s="72"/>
      <c r="CK54" s="72"/>
      <c r="CL54" s="72"/>
      <c r="CM54" s="72"/>
      <c r="CN54" s="72"/>
      <c r="CO54" s="72"/>
      <c r="CP54" s="72"/>
      <c r="CQ54" s="107"/>
      <c r="CR54" s="96"/>
      <c r="CS54" s="404"/>
      <c r="CT54" s="404"/>
      <c r="CU54" s="404"/>
      <c r="CV54" s="404"/>
      <c r="CW54" s="404"/>
      <c r="CX54" s="404"/>
      <c r="CY54" s="404"/>
      <c r="CZ54" s="404"/>
      <c r="DA54" s="404"/>
      <c r="DB54" s="404"/>
      <c r="DC54" s="89"/>
      <c r="DD54" s="72"/>
      <c r="DE54" s="72"/>
      <c r="DF54" s="72"/>
      <c r="DG54" s="72"/>
      <c r="DH54" s="72"/>
      <c r="DI54" s="72"/>
      <c r="DJ54" s="72"/>
      <c r="DK54" s="72"/>
      <c r="DL54" s="133"/>
      <c r="DM54" s="72"/>
      <c r="DN54" s="72"/>
      <c r="DO54" s="72"/>
      <c r="DP54" s="72"/>
      <c r="DQ54" s="72"/>
      <c r="DR54" s="72"/>
      <c r="DS54" s="72"/>
      <c r="DT54" s="72"/>
      <c r="DU54" s="72"/>
      <c r="DV54" s="72"/>
      <c r="DW54" s="108"/>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row>
    <row r="55" spans="1:151" s="46" customFormat="1" ht="12" customHeight="1">
      <c r="A55" s="65"/>
      <c r="B55" s="65"/>
      <c r="C55" s="65"/>
      <c r="D55" s="374"/>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6"/>
      <c r="AX55" s="96"/>
      <c r="AY55" s="72"/>
      <c r="AZ55" s="72"/>
      <c r="BA55" s="72"/>
      <c r="BB55" s="72"/>
      <c r="BC55" s="72"/>
      <c r="BD55" s="89"/>
      <c r="BE55" s="72"/>
      <c r="BF55" s="72"/>
      <c r="BG55" s="72"/>
      <c r="BH55" s="72"/>
      <c r="BI55" s="96"/>
      <c r="BJ55" s="72"/>
      <c r="BK55" s="72"/>
      <c r="BL55" s="133"/>
      <c r="BM55" s="72"/>
      <c r="BN55" s="72"/>
      <c r="BO55" s="89"/>
      <c r="BP55" s="96"/>
      <c r="BQ55" s="72"/>
      <c r="BR55" s="72"/>
      <c r="BS55" s="72"/>
      <c r="BT55" s="72"/>
      <c r="BU55" s="72"/>
      <c r="BV55" s="72"/>
      <c r="BW55" s="72"/>
      <c r="BX55" s="72"/>
      <c r="BY55" s="72"/>
      <c r="BZ55" s="72"/>
      <c r="CA55" s="72"/>
      <c r="CB55" s="89"/>
      <c r="CC55" s="96"/>
      <c r="CD55" s="72"/>
      <c r="CE55" s="72"/>
      <c r="CF55" s="72"/>
      <c r="CG55" s="72"/>
      <c r="CH55" s="72"/>
      <c r="CI55" s="72"/>
      <c r="CJ55" s="72"/>
      <c r="CK55" s="72"/>
      <c r="CL55" s="72"/>
      <c r="CM55" s="72"/>
      <c r="CN55" s="72"/>
      <c r="CO55" s="72"/>
      <c r="CP55" s="72"/>
      <c r="CQ55" s="107"/>
      <c r="CR55" s="96"/>
      <c r="CS55" s="379" t="str">
        <f>IF(ED55="","",ED55)</f>
        <v/>
      </c>
      <c r="CT55" s="379"/>
      <c r="CU55" s="379"/>
      <c r="CV55" s="379"/>
      <c r="CW55" s="379"/>
      <c r="CX55" s="379"/>
      <c r="CY55" s="379"/>
      <c r="CZ55" s="379"/>
      <c r="DA55" s="379"/>
      <c r="DB55" s="379"/>
      <c r="DC55" s="89"/>
      <c r="DD55" s="72"/>
      <c r="DE55" s="72"/>
      <c r="DF55" s="72"/>
      <c r="DG55" s="72"/>
      <c r="DH55" s="72"/>
      <c r="DI55" s="72"/>
      <c r="DJ55" s="72"/>
      <c r="DK55" s="72"/>
      <c r="DL55" s="72"/>
      <c r="DM55" s="72"/>
      <c r="DN55" s="72"/>
      <c r="DO55" s="72"/>
      <c r="DP55" s="72"/>
      <c r="DQ55" s="72"/>
      <c r="DR55" s="72"/>
      <c r="DS55" s="72"/>
      <c r="DT55" s="72"/>
      <c r="DU55" s="72"/>
      <c r="DV55" s="72"/>
      <c r="DW55" s="108"/>
      <c r="DX55" s="65"/>
      <c r="DY55" s="65"/>
      <c r="DZ55" s="65"/>
      <c r="EA55" s="65"/>
      <c r="EB55" s="65"/>
      <c r="EC55" s="65"/>
      <c r="ED55" s="65"/>
      <c r="EE55" s="65"/>
      <c r="EF55" s="65"/>
      <c r="EG55" s="65"/>
      <c r="EH55" s="65"/>
      <c r="EI55" s="65"/>
      <c r="EJ55" s="65"/>
      <c r="EK55" s="65"/>
      <c r="EL55" s="65"/>
      <c r="EM55" s="65"/>
      <c r="EN55" s="65"/>
      <c r="EO55" s="65"/>
      <c r="EP55" s="65"/>
      <c r="EQ55" s="65"/>
      <c r="ER55" s="65"/>
      <c r="ES55" s="65"/>
      <c r="ET55" s="65"/>
      <c r="EU55" s="65"/>
    </row>
    <row r="56" spans="1:151" s="46" customFormat="1" ht="12" customHeight="1">
      <c r="A56" s="65"/>
      <c r="B56" s="65"/>
      <c r="C56" s="65"/>
      <c r="D56" s="374"/>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6"/>
      <c r="AX56" s="96"/>
      <c r="AY56" s="72"/>
      <c r="AZ56" s="72"/>
      <c r="BA56" s="72"/>
      <c r="BB56" s="72"/>
      <c r="BC56" s="72"/>
      <c r="BD56" s="89"/>
      <c r="BE56" s="72"/>
      <c r="BF56" s="72"/>
      <c r="BG56" s="72"/>
      <c r="BH56" s="72"/>
      <c r="BI56" s="96"/>
      <c r="BJ56" s="72"/>
      <c r="BK56" s="72"/>
      <c r="BL56" s="133"/>
      <c r="BM56" s="72"/>
      <c r="BN56" s="72"/>
      <c r="BO56" s="89"/>
      <c r="BP56" s="96"/>
      <c r="BQ56" s="72"/>
      <c r="BR56" s="72"/>
      <c r="BS56" s="72"/>
      <c r="BT56" s="72"/>
      <c r="BU56" s="72"/>
      <c r="BV56" s="72"/>
      <c r="BW56" s="72"/>
      <c r="BX56" s="72"/>
      <c r="BY56" s="72"/>
      <c r="BZ56" s="72"/>
      <c r="CA56" s="72"/>
      <c r="CB56" s="89"/>
      <c r="CC56" s="96"/>
      <c r="CD56" s="72"/>
      <c r="CE56" s="72"/>
      <c r="CF56" s="72"/>
      <c r="CG56" s="72"/>
      <c r="CH56" s="72"/>
      <c r="CI56" s="72"/>
      <c r="CJ56" s="72"/>
      <c r="CK56" s="72"/>
      <c r="CL56" s="72"/>
      <c r="CM56" s="72"/>
      <c r="CN56" s="72"/>
      <c r="CO56" s="72"/>
      <c r="CP56" s="72"/>
      <c r="CQ56" s="107"/>
      <c r="CR56" s="96"/>
      <c r="CS56" s="393"/>
      <c r="CT56" s="393"/>
      <c r="CU56" s="393"/>
      <c r="CV56" s="393"/>
      <c r="CW56" s="393"/>
      <c r="CX56" s="393"/>
      <c r="CY56" s="393"/>
      <c r="CZ56" s="393"/>
      <c r="DA56" s="393"/>
      <c r="DB56" s="393"/>
      <c r="DC56" s="89"/>
      <c r="DD56" s="72"/>
      <c r="DE56" s="72"/>
      <c r="DF56" s="72"/>
      <c r="DG56" s="72"/>
      <c r="DH56" s="72"/>
      <c r="DI56" s="72"/>
      <c r="DJ56" s="72"/>
      <c r="DK56" s="72"/>
      <c r="DL56" s="72"/>
      <c r="DM56" s="72"/>
      <c r="DN56" s="72"/>
      <c r="DO56" s="72"/>
      <c r="DP56" s="72"/>
      <c r="DQ56" s="72"/>
      <c r="DR56" s="72"/>
      <c r="DS56" s="72"/>
      <c r="DT56" s="72"/>
      <c r="DU56" s="72"/>
      <c r="DV56" s="72"/>
      <c r="DW56" s="108"/>
      <c r="DX56" s="65"/>
      <c r="DY56" s="65"/>
      <c r="DZ56" s="65"/>
      <c r="EA56" s="65"/>
      <c r="EB56" s="65"/>
      <c r="EC56" s="65"/>
      <c r="ED56" s="65"/>
      <c r="EE56" s="65"/>
      <c r="EF56" s="65"/>
      <c r="EG56" s="65"/>
      <c r="EH56" s="65"/>
      <c r="EI56" s="65"/>
      <c r="EJ56" s="65"/>
      <c r="EK56" s="65"/>
      <c r="EL56" s="65"/>
      <c r="EM56" s="65"/>
      <c r="EN56" s="65"/>
      <c r="EO56" s="65"/>
      <c r="EP56" s="65"/>
      <c r="EQ56" s="65"/>
      <c r="ER56" s="65"/>
      <c r="ES56" s="65"/>
      <c r="ET56" s="65"/>
      <c r="EU56" s="65"/>
    </row>
    <row r="57" spans="1:151" s="46" customFormat="1" ht="12" customHeight="1">
      <c r="A57" s="65"/>
      <c r="B57" s="65"/>
      <c r="C57" s="65"/>
      <c r="D57" s="377"/>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30"/>
      <c r="AX57" s="381" t="str">
        <f>+IF(EA57="","",IF(INT(EA57),INT(EA57),"0"))</f>
        <v/>
      </c>
      <c r="AY57" s="382"/>
      <c r="AZ57" s="382"/>
      <c r="BA57" s="382"/>
      <c r="BB57" s="382"/>
      <c r="BC57" s="382"/>
      <c r="BD57" s="383"/>
      <c r="BE57" s="384" t="str">
        <f>+IF(EA57="","",IF(EA57-INT(EA57),EA57-INT(EA57),""))</f>
        <v/>
      </c>
      <c r="BF57" s="384"/>
      <c r="BG57" s="384"/>
      <c r="BH57" s="385"/>
      <c r="BI57" s="104"/>
      <c r="BJ57" s="91"/>
      <c r="BK57" s="91"/>
      <c r="BL57" s="135"/>
      <c r="BM57" s="91"/>
      <c r="BN57" s="91"/>
      <c r="BO57" s="92"/>
      <c r="BP57" s="104"/>
      <c r="BQ57" s="382" t="str">
        <f>IF(EB57="","",EB57)</f>
        <v/>
      </c>
      <c r="BR57" s="382"/>
      <c r="BS57" s="382"/>
      <c r="BT57" s="382"/>
      <c r="BU57" s="382"/>
      <c r="BV57" s="382"/>
      <c r="BW57" s="382"/>
      <c r="BX57" s="382"/>
      <c r="BY57" s="382"/>
      <c r="BZ57" s="382"/>
      <c r="CA57" s="382"/>
      <c r="CB57" s="92"/>
      <c r="CC57" s="104"/>
      <c r="CD57" s="382" t="str">
        <f>IF(EB57="","",INT(EA57*EB57))</f>
        <v/>
      </c>
      <c r="CE57" s="382"/>
      <c r="CF57" s="382"/>
      <c r="CG57" s="382"/>
      <c r="CH57" s="382"/>
      <c r="CI57" s="382"/>
      <c r="CJ57" s="382"/>
      <c r="CK57" s="382"/>
      <c r="CL57" s="382"/>
      <c r="CM57" s="382"/>
      <c r="CN57" s="382"/>
      <c r="CO57" s="382"/>
      <c r="CP57" s="382"/>
      <c r="CQ57" s="136"/>
      <c r="CR57" s="104"/>
      <c r="CS57" s="91"/>
      <c r="CT57" s="91"/>
      <c r="CU57" s="91"/>
      <c r="CV57" s="91"/>
      <c r="CW57" s="91"/>
      <c r="CX57" s="91"/>
      <c r="CY57" s="135"/>
      <c r="CZ57" s="91"/>
      <c r="DA57" s="91"/>
      <c r="DB57" s="91"/>
      <c r="DC57" s="92"/>
      <c r="DD57" s="91"/>
      <c r="DE57" s="91"/>
      <c r="DF57" s="91"/>
      <c r="DG57" s="91"/>
      <c r="DH57" s="91"/>
      <c r="DI57" s="91"/>
      <c r="DJ57" s="91"/>
      <c r="DK57" s="91"/>
      <c r="DL57" s="135"/>
      <c r="DM57" s="91"/>
      <c r="DN57" s="91"/>
      <c r="DO57" s="91"/>
      <c r="DP57" s="91"/>
      <c r="DQ57" s="91"/>
      <c r="DR57" s="91"/>
      <c r="DS57" s="91"/>
      <c r="DT57" s="91"/>
      <c r="DU57" s="91"/>
      <c r="DV57" s="91"/>
      <c r="DW57" s="137"/>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row>
    <row r="58" spans="1:151" s="46" customFormat="1" ht="12" customHeight="1">
      <c r="A58" s="65"/>
      <c r="B58" s="65"/>
      <c r="C58" s="65"/>
      <c r="D58" s="370"/>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4"/>
      <c r="AX58" s="96"/>
      <c r="AY58" s="72"/>
      <c r="AZ58" s="72"/>
      <c r="BA58" s="72"/>
      <c r="BB58" s="72"/>
      <c r="BC58" s="72"/>
      <c r="BD58" s="89"/>
      <c r="BE58" s="72">
        <v>0</v>
      </c>
      <c r="BF58" s="72">
        <v>0</v>
      </c>
      <c r="BG58" s="72"/>
      <c r="BH58" s="72"/>
      <c r="BI58" s="96"/>
      <c r="BJ58" s="72"/>
      <c r="BK58" s="72"/>
      <c r="BL58" s="133"/>
      <c r="BM58" s="72"/>
      <c r="BN58" s="72"/>
      <c r="BO58" s="89"/>
      <c r="BP58" s="96"/>
      <c r="BQ58" s="72"/>
      <c r="BR58" s="72"/>
      <c r="BS58" s="72"/>
      <c r="BT58" s="72"/>
      <c r="BU58" s="72"/>
      <c r="BV58" s="72"/>
      <c r="BW58" s="72"/>
      <c r="BX58" s="72"/>
      <c r="BY58" s="72"/>
      <c r="BZ58" s="72"/>
      <c r="CA58" s="72"/>
      <c r="CB58" s="89"/>
      <c r="CC58" s="96"/>
      <c r="CD58" s="72"/>
      <c r="CE58" s="72"/>
      <c r="CF58" s="72"/>
      <c r="CG58" s="72"/>
      <c r="CH58" s="72"/>
      <c r="CI58" s="72"/>
      <c r="CJ58" s="72"/>
      <c r="CK58" s="72"/>
      <c r="CL58" s="72"/>
      <c r="CM58" s="72"/>
      <c r="CN58" s="72"/>
      <c r="CO58" s="72"/>
      <c r="CP58" s="72"/>
      <c r="CQ58" s="107"/>
      <c r="CR58" s="96"/>
      <c r="CS58" s="404"/>
      <c r="CT58" s="404"/>
      <c r="CU58" s="404"/>
      <c r="CV58" s="404"/>
      <c r="CW58" s="404"/>
      <c r="CX58" s="404"/>
      <c r="CY58" s="404"/>
      <c r="CZ58" s="404"/>
      <c r="DA58" s="404"/>
      <c r="DB58" s="404"/>
      <c r="DC58" s="89"/>
      <c r="DD58" s="72"/>
      <c r="DE58" s="72"/>
      <c r="DF58" s="72"/>
      <c r="DG58" s="72"/>
      <c r="DH58" s="72"/>
      <c r="DI58" s="72"/>
      <c r="DJ58" s="72"/>
      <c r="DK58" s="72"/>
      <c r="DL58" s="133"/>
      <c r="DM58" s="72"/>
      <c r="DN58" s="72"/>
      <c r="DO58" s="72"/>
      <c r="DP58" s="72"/>
      <c r="DQ58" s="72"/>
      <c r="DR58" s="72"/>
      <c r="DS58" s="72"/>
      <c r="DT58" s="72"/>
      <c r="DU58" s="72"/>
      <c r="DV58" s="72"/>
      <c r="DW58" s="108"/>
      <c r="DX58" s="65"/>
      <c r="DY58" s="65"/>
      <c r="DZ58" s="65"/>
      <c r="EA58" s="65"/>
      <c r="EB58" s="65"/>
      <c r="EC58" s="65"/>
      <c r="ED58" s="65"/>
      <c r="EE58" s="65"/>
      <c r="EF58" s="65"/>
      <c r="EG58" s="65"/>
      <c r="EH58" s="65"/>
      <c r="EI58" s="65"/>
      <c r="EJ58" s="65"/>
      <c r="EK58" s="65"/>
      <c r="EL58" s="65"/>
      <c r="EM58" s="65"/>
      <c r="EN58" s="65"/>
      <c r="EO58" s="65"/>
      <c r="EP58" s="65"/>
      <c r="EQ58" s="65"/>
      <c r="ER58" s="65"/>
      <c r="ES58" s="65"/>
      <c r="ET58" s="65"/>
      <c r="EU58" s="65"/>
    </row>
    <row r="59" spans="1:151" s="46" customFormat="1" ht="12" customHeight="1">
      <c r="A59" s="65"/>
      <c r="B59" s="65"/>
      <c r="C59" s="65"/>
      <c r="D59" s="374"/>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6"/>
      <c r="AX59" s="96"/>
      <c r="AY59" s="72"/>
      <c r="AZ59" s="72"/>
      <c r="BA59" s="72"/>
      <c r="BB59" s="72"/>
      <c r="BC59" s="72"/>
      <c r="BD59" s="89"/>
      <c r="BE59" s="72"/>
      <c r="BF59" s="72"/>
      <c r="BG59" s="72"/>
      <c r="BH59" s="72"/>
      <c r="BI59" s="96"/>
      <c r="BJ59" s="72"/>
      <c r="BK59" s="72"/>
      <c r="BL59" s="133"/>
      <c r="BM59" s="72"/>
      <c r="BN59" s="72"/>
      <c r="BO59" s="89"/>
      <c r="BP59" s="96"/>
      <c r="BQ59" s="72"/>
      <c r="BR59" s="72"/>
      <c r="BS59" s="72"/>
      <c r="BT59" s="72"/>
      <c r="BU59" s="72"/>
      <c r="BV59" s="72"/>
      <c r="BW59" s="72"/>
      <c r="BX59" s="72"/>
      <c r="BY59" s="72"/>
      <c r="BZ59" s="72"/>
      <c r="CA59" s="72"/>
      <c r="CB59" s="89"/>
      <c r="CC59" s="96"/>
      <c r="CD59" s="72"/>
      <c r="CE59" s="72"/>
      <c r="CF59" s="72"/>
      <c r="CG59" s="72"/>
      <c r="CH59" s="72"/>
      <c r="CI59" s="72"/>
      <c r="CJ59" s="72"/>
      <c r="CK59" s="72"/>
      <c r="CL59" s="72"/>
      <c r="CM59" s="72"/>
      <c r="CN59" s="72"/>
      <c r="CO59" s="72"/>
      <c r="CP59" s="72"/>
      <c r="CQ59" s="107"/>
      <c r="CR59" s="96"/>
      <c r="CS59" s="379" t="str">
        <f>IF(ED59="","",ED59)</f>
        <v/>
      </c>
      <c r="CT59" s="379"/>
      <c r="CU59" s="379"/>
      <c r="CV59" s="379"/>
      <c r="CW59" s="379"/>
      <c r="CX59" s="379"/>
      <c r="CY59" s="379"/>
      <c r="CZ59" s="379"/>
      <c r="DA59" s="379"/>
      <c r="DB59" s="379"/>
      <c r="DC59" s="89"/>
      <c r="DD59" s="72"/>
      <c r="DE59" s="72"/>
      <c r="DF59" s="72"/>
      <c r="DG59" s="72"/>
      <c r="DH59" s="72"/>
      <c r="DI59" s="72"/>
      <c r="DJ59" s="72"/>
      <c r="DK59" s="72"/>
      <c r="DL59" s="72"/>
      <c r="DM59" s="72"/>
      <c r="DN59" s="72"/>
      <c r="DO59" s="72"/>
      <c r="DP59" s="72"/>
      <c r="DQ59" s="72"/>
      <c r="DR59" s="72"/>
      <c r="DS59" s="72"/>
      <c r="DT59" s="72"/>
      <c r="DU59" s="72"/>
      <c r="DV59" s="72"/>
      <c r="DW59" s="108"/>
      <c r="DX59" s="65"/>
      <c r="DY59" s="65"/>
      <c r="DZ59" s="65"/>
      <c r="EA59" s="65"/>
      <c r="EB59" s="65"/>
      <c r="EC59" s="65"/>
      <c r="ED59" s="65"/>
      <c r="EE59" s="65"/>
      <c r="EF59" s="65"/>
      <c r="EG59" s="65"/>
      <c r="EH59" s="65"/>
      <c r="EI59" s="65"/>
      <c r="EJ59" s="65"/>
      <c r="EK59" s="65"/>
      <c r="EL59" s="65"/>
      <c r="EM59" s="65"/>
      <c r="EN59" s="65"/>
      <c r="EO59" s="65"/>
      <c r="EP59" s="65"/>
      <c r="EQ59" s="65"/>
      <c r="ER59" s="65"/>
      <c r="ES59" s="65"/>
      <c r="ET59" s="65"/>
      <c r="EU59" s="65"/>
    </row>
    <row r="60" spans="1:151" s="46" customFormat="1" ht="12" customHeight="1">
      <c r="A60" s="65"/>
      <c r="B60" s="65"/>
      <c r="C60" s="65"/>
      <c r="D60" s="374"/>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5"/>
      <c r="AW60" s="426"/>
      <c r="AX60" s="96"/>
      <c r="AY60" s="72"/>
      <c r="AZ60" s="72"/>
      <c r="BA60" s="72"/>
      <c r="BB60" s="72"/>
      <c r="BC60" s="72"/>
      <c r="BD60" s="89"/>
      <c r="BE60" s="72"/>
      <c r="BF60" s="72"/>
      <c r="BG60" s="72"/>
      <c r="BH60" s="72"/>
      <c r="BI60" s="96"/>
      <c r="BJ60" s="72"/>
      <c r="BK60" s="72"/>
      <c r="BL60" s="133"/>
      <c r="BM60" s="72"/>
      <c r="BN60" s="72"/>
      <c r="BO60" s="89"/>
      <c r="BP60" s="96"/>
      <c r="BQ60" s="72"/>
      <c r="BR60" s="72"/>
      <c r="BS60" s="72"/>
      <c r="BT60" s="72"/>
      <c r="BU60" s="72"/>
      <c r="BV60" s="72"/>
      <c r="BW60" s="72"/>
      <c r="BX60" s="72"/>
      <c r="BY60" s="72"/>
      <c r="BZ60" s="72"/>
      <c r="CA60" s="72"/>
      <c r="CB60" s="89"/>
      <c r="CC60" s="96"/>
      <c r="CD60" s="72"/>
      <c r="CE60" s="72"/>
      <c r="CF60" s="72"/>
      <c r="CG60" s="72"/>
      <c r="CH60" s="72"/>
      <c r="CI60" s="72"/>
      <c r="CJ60" s="72"/>
      <c r="CK60" s="72"/>
      <c r="CL60" s="72"/>
      <c r="CM60" s="72"/>
      <c r="CN60" s="72"/>
      <c r="CO60" s="72"/>
      <c r="CP60" s="72"/>
      <c r="CQ60" s="107"/>
      <c r="CR60" s="96"/>
      <c r="CS60" s="393"/>
      <c r="CT60" s="393"/>
      <c r="CU60" s="393"/>
      <c r="CV60" s="393"/>
      <c r="CW60" s="393"/>
      <c r="CX60" s="393"/>
      <c r="CY60" s="393"/>
      <c r="CZ60" s="393"/>
      <c r="DA60" s="393"/>
      <c r="DB60" s="393"/>
      <c r="DC60" s="89"/>
      <c r="DD60" s="72"/>
      <c r="DE60" s="72"/>
      <c r="DF60" s="72"/>
      <c r="DG60" s="72"/>
      <c r="DH60" s="72"/>
      <c r="DI60" s="72"/>
      <c r="DJ60" s="72"/>
      <c r="DK60" s="72"/>
      <c r="DL60" s="72"/>
      <c r="DM60" s="72"/>
      <c r="DN60" s="72"/>
      <c r="DO60" s="72"/>
      <c r="DP60" s="72"/>
      <c r="DQ60" s="72"/>
      <c r="DR60" s="72"/>
      <c r="DS60" s="72"/>
      <c r="DT60" s="72"/>
      <c r="DU60" s="72"/>
      <c r="DV60" s="72"/>
      <c r="DW60" s="108"/>
      <c r="DX60" s="65"/>
      <c r="DY60" s="65"/>
      <c r="DZ60" s="65"/>
      <c r="EA60" s="65"/>
      <c r="EB60" s="65"/>
      <c r="EC60" s="65"/>
      <c r="ED60" s="65"/>
      <c r="EE60" s="65"/>
      <c r="EF60" s="65"/>
      <c r="EG60" s="65"/>
      <c r="EH60" s="65"/>
      <c r="EI60" s="65"/>
      <c r="EJ60" s="65"/>
      <c r="EK60" s="65"/>
      <c r="EL60" s="65"/>
      <c r="EM60" s="65"/>
      <c r="EN60" s="65"/>
      <c r="EO60" s="65"/>
      <c r="EP60" s="65"/>
      <c r="EQ60" s="65"/>
      <c r="ER60" s="65"/>
      <c r="ES60" s="65"/>
      <c r="ET60" s="65"/>
      <c r="EU60" s="65"/>
    </row>
    <row r="61" spans="1:151" s="46" customFormat="1" ht="12" customHeight="1">
      <c r="A61" s="65"/>
      <c r="B61" s="65"/>
      <c r="C61" s="65"/>
      <c r="D61" s="377"/>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429"/>
      <c r="AU61" s="429"/>
      <c r="AV61" s="429"/>
      <c r="AW61" s="430"/>
      <c r="AX61" s="381" t="str">
        <f>+IF(EA61="","",IF(INT(EA61),INT(EA61),"0"))</f>
        <v/>
      </c>
      <c r="AY61" s="382"/>
      <c r="AZ61" s="382"/>
      <c r="BA61" s="382"/>
      <c r="BB61" s="382"/>
      <c r="BC61" s="382"/>
      <c r="BD61" s="383"/>
      <c r="BE61" s="384" t="str">
        <f>+IF(EA61="","",IF(EA61-INT(EA61),EA61-INT(EA61),""))</f>
        <v/>
      </c>
      <c r="BF61" s="384"/>
      <c r="BG61" s="384"/>
      <c r="BH61" s="385"/>
      <c r="BI61" s="104"/>
      <c r="BJ61" s="91"/>
      <c r="BK61" s="91"/>
      <c r="BL61" s="135"/>
      <c r="BM61" s="91"/>
      <c r="BN61" s="91"/>
      <c r="BO61" s="92"/>
      <c r="BP61" s="104"/>
      <c r="BQ61" s="382" t="str">
        <f>IF(EB61="","",EB61)</f>
        <v/>
      </c>
      <c r="BR61" s="382"/>
      <c r="BS61" s="382"/>
      <c r="BT61" s="382"/>
      <c r="BU61" s="382"/>
      <c r="BV61" s="382"/>
      <c r="BW61" s="382"/>
      <c r="BX61" s="382"/>
      <c r="BY61" s="382"/>
      <c r="BZ61" s="382"/>
      <c r="CA61" s="382"/>
      <c r="CB61" s="92"/>
      <c r="CC61" s="104"/>
      <c r="CD61" s="382" t="str">
        <f>IF(EB61="","",INT(EA61*EB61))</f>
        <v/>
      </c>
      <c r="CE61" s="382"/>
      <c r="CF61" s="382"/>
      <c r="CG61" s="382"/>
      <c r="CH61" s="382"/>
      <c r="CI61" s="382"/>
      <c r="CJ61" s="382"/>
      <c r="CK61" s="382"/>
      <c r="CL61" s="382"/>
      <c r="CM61" s="382"/>
      <c r="CN61" s="382"/>
      <c r="CO61" s="382"/>
      <c r="CP61" s="382"/>
      <c r="CQ61" s="136"/>
      <c r="CR61" s="104"/>
      <c r="CS61" s="91"/>
      <c r="CT61" s="91"/>
      <c r="CU61" s="91"/>
      <c r="CV61" s="91"/>
      <c r="CW61" s="91"/>
      <c r="CX61" s="91"/>
      <c r="CY61" s="135"/>
      <c r="CZ61" s="91"/>
      <c r="DA61" s="91"/>
      <c r="DB61" s="91"/>
      <c r="DC61" s="92"/>
      <c r="DD61" s="91"/>
      <c r="DE61" s="91"/>
      <c r="DF61" s="91"/>
      <c r="DG61" s="91"/>
      <c r="DH61" s="91"/>
      <c r="DI61" s="91"/>
      <c r="DJ61" s="91"/>
      <c r="DK61" s="91"/>
      <c r="DL61" s="135"/>
      <c r="DM61" s="91"/>
      <c r="DN61" s="91"/>
      <c r="DO61" s="91"/>
      <c r="DP61" s="91"/>
      <c r="DQ61" s="91"/>
      <c r="DR61" s="91"/>
      <c r="DS61" s="91"/>
      <c r="DT61" s="91"/>
      <c r="DU61" s="91"/>
      <c r="DV61" s="91"/>
      <c r="DW61" s="137"/>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row>
    <row r="62" spans="1:151" s="46" customFormat="1" ht="12" customHeight="1">
      <c r="A62" s="65"/>
      <c r="B62" s="65"/>
      <c r="C62" s="65"/>
      <c r="D62" s="370"/>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4"/>
      <c r="AX62" s="96"/>
      <c r="AY62" s="72"/>
      <c r="AZ62" s="72"/>
      <c r="BA62" s="72"/>
      <c r="BB62" s="72"/>
      <c r="BC62" s="72"/>
      <c r="BD62" s="89"/>
      <c r="BE62" s="72">
        <v>0</v>
      </c>
      <c r="BF62" s="72">
        <v>0</v>
      </c>
      <c r="BG62" s="72"/>
      <c r="BH62" s="72"/>
      <c r="BI62" s="96"/>
      <c r="BJ62" s="72"/>
      <c r="BK62" s="72"/>
      <c r="BL62" s="133"/>
      <c r="BM62" s="72"/>
      <c r="BN62" s="72"/>
      <c r="BO62" s="89"/>
      <c r="BP62" s="96"/>
      <c r="BQ62" s="72"/>
      <c r="BR62" s="72"/>
      <c r="BS62" s="72"/>
      <c r="BT62" s="72"/>
      <c r="BU62" s="72"/>
      <c r="BV62" s="72"/>
      <c r="BW62" s="72"/>
      <c r="BX62" s="72"/>
      <c r="BY62" s="72"/>
      <c r="BZ62" s="72"/>
      <c r="CA62" s="72"/>
      <c r="CB62" s="89"/>
      <c r="CC62" s="96"/>
      <c r="CD62" s="72"/>
      <c r="CE62" s="72"/>
      <c r="CF62" s="72"/>
      <c r="CG62" s="72"/>
      <c r="CH62" s="72"/>
      <c r="CI62" s="72"/>
      <c r="CJ62" s="72"/>
      <c r="CK62" s="72"/>
      <c r="CL62" s="72"/>
      <c r="CM62" s="72"/>
      <c r="CN62" s="72"/>
      <c r="CO62" s="72"/>
      <c r="CP62" s="72"/>
      <c r="CQ62" s="107"/>
      <c r="CR62" s="96"/>
      <c r="CS62" s="404"/>
      <c r="CT62" s="404"/>
      <c r="CU62" s="404"/>
      <c r="CV62" s="404"/>
      <c r="CW62" s="404"/>
      <c r="CX62" s="404"/>
      <c r="CY62" s="404"/>
      <c r="CZ62" s="404"/>
      <c r="DA62" s="404"/>
      <c r="DB62" s="404"/>
      <c r="DC62" s="89"/>
      <c r="DD62" s="72"/>
      <c r="DE62" s="72"/>
      <c r="DF62" s="72"/>
      <c r="DG62" s="72"/>
      <c r="DH62" s="72"/>
      <c r="DI62" s="72"/>
      <c r="DJ62" s="72"/>
      <c r="DK62" s="72"/>
      <c r="DL62" s="133"/>
      <c r="DM62" s="72"/>
      <c r="DN62" s="72"/>
      <c r="DO62" s="72"/>
      <c r="DP62" s="72"/>
      <c r="DQ62" s="72"/>
      <c r="DR62" s="72"/>
      <c r="DS62" s="72"/>
      <c r="DT62" s="72"/>
      <c r="DU62" s="72"/>
      <c r="DV62" s="72"/>
      <c r="DW62" s="108"/>
      <c r="DX62" s="65"/>
      <c r="DY62" s="65"/>
      <c r="DZ62" s="65"/>
      <c r="EA62" s="65"/>
      <c r="EB62" s="65"/>
      <c r="EC62" s="65"/>
      <c r="ED62" s="65"/>
      <c r="EE62" s="65"/>
      <c r="EF62" s="65"/>
      <c r="EG62" s="65"/>
      <c r="EH62" s="65"/>
      <c r="EI62" s="65"/>
      <c r="EJ62" s="65"/>
      <c r="EK62" s="65"/>
      <c r="EL62" s="65"/>
      <c r="EM62" s="65"/>
      <c r="EN62" s="65"/>
      <c r="EO62" s="65"/>
      <c r="EP62" s="65"/>
      <c r="EQ62" s="65"/>
      <c r="ER62" s="65"/>
      <c r="ES62" s="65"/>
      <c r="ET62" s="65"/>
      <c r="EU62" s="65"/>
    </row>
    <row r="63" spans="1:151" s="46" customFormat="1" ht="12" customHeight="1">
      <c r="A63" s="65"/>
      <c r="B63" s="65"/>
      <c r="C63" s="65"/>
      <c r="D63" s="374"/>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6"/>
      <c r="AX63" s="96"/>
      <c r="AY63" s="72"/>
      <c r="AZ63" s="72"/>
      <c r="BA63" s="72"/>
      <c r="BB63" s="72"/>
      <c r="BC63" s="72"/>
      <c r="BD63" s="89"/>
      <c r="BE63" s="72"/>
      <c r="BF63" s="72"/>
      <c r="BG63" s="72"/>
      <c r="BH63" s="72"/>
      <c r="BI63" s="96"/>
      <c r="BJ63" s="72"/>
      <c r="BK63" s="72"/>
      <c r="BL63" s="133"/>
      <c r="BM63" s="72"/>
      <c r="BN63" s="72"/>
      <c r="BO63" s="89"/>
      <c r="BP63" s="96"/>
      <c r="BQ63" s="72"/>
      <c r="BR63" s="72"/>
      <c r="BS63" s="72"/>
      <c r="BT63" s="72"/>
      <c r="BU63" s="72"/>
      <c r="BV63" s="72"/>
      <c r="BW63" s="72"/>
      <c r="BX63" s="72"/>
      <c r="BY63" s="72"/>
      <c r="BZ63" s="72"/>
      <c r="CA63" s="72"/>
      <c r="CB63" s="89"/>
      <c r="CC63" s="96"/>
      <c r="CD63" s="72"/>
      <c r="CE63" s="72"/>
      <c r="CF63" s="72"/>
      <c r="CG63" s="72"/>
      <c r="CH63" s="72"/>
      <c r="CI63" s="72"/>
      <c r="CJ63" s="72"/>
      <c r="CK63" s="72"/>
      <c r="CL63" s="72"/>
      <c r="CM63" s="72"/>
      <c r="CN63" s="72"/>
      <c r="CO63" s="72"/>
      <c r="CP63" s="72"/>
      <c r="CQ63" s="107"/>
      <c r="CR63" s="96"/>
      <c r="CS63" s="379" t="str">
        <f>IF(ED63="","",ED63)</f>
        <v/>
      </c>
      <c r="CT63" s="379"/>
      <c r="CU63" s="379"/>
      <c r="CV63" s="379"/>
      <c r="CW63" s="379"/>
      <c r="CX63" s="379"/>
      <c r="CY63" s="379"/>
      <c r="CZ63" s="379"/>
      <c r="DA63" s="379"/>
      <c r="DB63" s="379"/>
      <c r="DC63" s="89"/>
      <c r="DD63" s="72"/>
      <c r="DE63" s="72"/>
      <c r="DF63" s="72"/>
      <c r="DG63" s="72"/>
      <c r="DH63" s="72"/>
      <c r="DI63" s="72"/>
      <c r="DJ63" s="72"/>
      <c r="DK63" s="72"/>
      <c r="DL63" s="72"/>
      <c r="DM63" s="72"/>
      <c r="DN63" s="72"/>
      <c r="DO63" s="72"/>
      <c r="DP63" s="72"/>
      <c r="DQ63" s="72"/>
      <c r="DR63" s="72"/>
      <c r="DS63" s="72"/>
      <c r="DT63" s="72"/>
      <c r="DU63" s="72"/>
      <c r="DV63" s="72"/>
      <c r="DW63" s="108"/>
      <c r="DX63" s="65"/>
      <c r="DY63" s="65"/>
      <c r="DZ63" s="65"/>
      <c r="EA63" s="65"/>
      <c r="EB63" s="65"/>
      <c r="EC63" s="65"/>
      <c r="ED63" s="65"/>
      <c r="EE63" s="65"/>
      <c r="EF63" s="65"/>
      <c r="EG63" s="65"/>
      <c r="EH63" s="65"/>
      <c r="EI63" s="65"/>
      <c r="EJ63" s="65"/>
      <c r="EK63" s="65"/>
      <c r="EL63" s="65"/>
      <c r="EM63" s="65"/>
      <c r="EN63" s="65"/>
      <c r="EO63" s="65"/>
      <c r="EP63" s="65"/>
      <c r="EQ63" s="65"/>
      <c r="ER63" s="65"/>
      <c r="ES63" s="65"/>
      <c r="ET63" s="65"/>
      <c r="EU63" s="65"/>
    </row>
    <row r="64" spans="1:151" s="46" customFormat="1" ht="12" customHeight="1">
      <c r="A64" s="65"/>
      <c r="B64" s="65"/>
      <c r="C64" s="65"/>
      <c r="D64" s="374"/>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6"/>
      <c r="AX64" s="96"/>
      <c r="AY64" s="72"/>
      <c r="AZ64" s="72"/>
      <c r="BA64" s="72"/>
      <c r="BB64" s="72"/>
      <c r="BC64" s="72"/>
      <c r="BD64" s="89"/>
      <c r="BE64" s="72"/>
      <c r="BF64" s="72"/>
      <c r="BG64" s="72"/>
      <c r="BH64" s="72"/>
      <c r="BI64" s="96"/>
      <c r="BJ64" s="72"/>
      <c r="BK64" s="72"/>
      <c r="BL64" s="133"/>
      <c r="BM64" s="72"/>
      <c r="BN64" s="72"/>
      <c r="BO64" s="89"/>
      <c r="BP64" s="96"/>
      <c r="BQ64" s="72"/>
      <c r="BR64" s="72"/>
      <c r="BS64" s="72"/>
      <c r="BT64" s="72"/>
      <c r="BU64" s="72"/>
      <c r="BV64" s="72"/>
      <c r="BW64" s="72"/>
      <c r="BX64" s="72"/>
      <c r="BY64" s="72"/>
      <c r="BZ64" s="72"/>
      <c r="CA64" s="72"/>
      <c r="CB64" s="89"/>
      <c r="CC64" s="96"/>
      <c r="CD64" s="72"/>
      <c r="CE64" s="72"/>
      <c r="CF64" s="72"/>
      <c r="CG64" s="72"/>
      <c r="CH64" s="72"/>
      <c r="CI64" s="72"/>
      <c r="CJ64" s="72"/>
      <c r="CK64" s="72"/>
      <c r="CL64" s="72"/>
      <c r="CM64" s="72"/>
      <c r="CN64" s="72"/>
      <c r="CO64" s="72"/>
      <c r="CP64" s="72"/>
      <c r="CQ64" s="107"/>
      <c r="CR64" s="96"/>
      <c r="CS64" s="393"/>
      <c r="CT64" s="393"/>
      <c r="CU64" s="393"/>
      <c r="CV64" s="393"/>
      <c r="CW64" s="393"/>
      <c r="CX64" s="393"/>
      <c r="CY64" s="393"/>
      <c r="CZ64" s="393"/>
      <c r="DA64" s="393"/>
      <c r="DB64" s="393"/>
      <c r="DC64" s="89"/>
      <c r="DD64" s="72"/>
      <c r="DE64" s="72"/>
      <c r="DF64" s="72"/>
      <c r="DG64" s="72"/>
      <c r="DH64" s="72"/>
      <c r="DI64" s="72"/>
      <c r="DJ64" s="72"/>
      <c r="DK64" s="72"/>
      <c r="DL64" s="72"/>
      <c r="DM64" s="72"/>
      <c r="DN64" s="72"/>
      <c r="DO64" s="72"/>
      <c r="DP64" s="72"/>
      <c r="DQ64" s="72"/>
      <c r="DR64" s="72"/>
      <c r="DS64" s="72"/>
      <c r="DT64" s="72"/>
      <c r="DU64" s="72"/>
      <c r="DV64" s="72"/>
      <c r="DW64" s="108"/>
      <c r="DX64" s="65"/>
      <c r="DY64" s="65"/>
      <c r="DZ64" s="65"/>
      <c r="EA64" s="65"/>
      <c r="EB64" s="65"/>
      <c r="EC64" s="65"/>
      <c r="ED64" s="65"/>
      <c r="EE64" s="65"/>
      <c r="EF64" s="65"/>
      <c r="EG64" s="65"/>
      <c r="EH64" s="65"/>
      <c r="EI64" s="65"/>
      <c r="EJ64" s="65"/>
      <c r="EK64" s="65"/>
      <c r="EL64" s="65"/>
      <c r="EM64" s="65"/>
      <c r="EN64" s="65"/>
      <c r="EO64" s="65"/>
      <c r="EP64" s="65"/>
      <c r="EQ64" s="65"/>
      <c r="ER64" s="65"/>
      <c r="ES64" s="65"/>
      <c r="ET64" s="65"/>
      <c r="EU64" s="65"/>
    </row>
    <row r="65" spans="1:151" s="46" customFormat="1" ht="12" customHeight="1">
      <c r="A65" s="65"/>
      <c r="B65" s="65"/>
      <c r="C65" s="65"/>
      <c r="D65" s="377"/>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30"/>
      <c r="AX65" s="381" t="str">
        <f>+IF(EA65="","",IF(INT(EA65),INT(EA65),"0"))</f>
        <v/>
      </c>
      <c r="AY65" s="382"/>
      <c r="AZ65" s="382"/>
      <c r="BA65" s="382"/>
      <c r="BB65" s="382"/>
      <c r="BC65" s="382"/>
      <c r="BD65" s="383"/>
      <c r="BE65" s="384" t="str">
        <f>+IF(EA65="","",IF(EA65-INT(EA65),EA65-INT(EA65),""))</f>
        <v/>
      </c>
      <c r="BF65" s="384"/>
      <c r="BG65" s="384"/>
      <c r="BH65" s="385"/>
      <c r="BI65" s="104"/>
      <c r="BJ65" s="91"/>
      <c r="BK65" s="91"/>
      <c r="BL65" s="135"/>
      <c r="BM65" s="91"/>
      <c r="BN65" s="91"/>
      <c r="BO65" s="92"/>
      <c r="BP65" s="104"/>
      <c r="BQ65" s="382" t="str">
        <f>IF(EB65="","",EB65)</f>
        <v/>
      </c>
      <c r="BR65" s="382"/>
      <c r="BS65" s="382"/>
      <c r="BT65" s="382"/>
      <c r="BU65" s="382"/>
      <c r="BV65" s="382"/>
      <c r="BW65" s="382"/>
      <c r="BX65" s="382"/>
      <c r="BY65" s="382"/>
      <c r="BZ65" s="382"/>
      <c r="CA65" s="382"/>
      <c r="CB65" s="92"/>
      <c r="CC65" s="104"/>
      <c r="CD65" s="382" t="str">
        <f>IF(EB65="","",INT(EA65*EB65))</f>
        <v/>
      </c>
      <c r="CE65" s="382"/>
      <c r="CF65" s="382"/>
      <c r="CG65" s="382"/>
      <c r="CH65" s="382"/>
      <c r="CI65" s="382"/>
      <c r="CJ65" s="382"/>
      <c r="CK65" s="382"/>
      <c r="CL65" s="382"/>
      <c r="CM65" s="382"/>
      <c r="CN65" s="382"/>
      <c r="CO65" s="382"/>
      <c r="CP65" s="382"/>
      <c r="CQ65" s="136"/>
      <c r="CR65" s="104"/>
      <c r="CS65" s="91"/>
      <c r="CT65" s="91"/>
      <c r="CU65" s="91"/>
      <c r="CV65" s="91"/>
      <c r="CW65" s="91"/>
      <c r="CX65" s="91"/>
      <c r="CY65" s="135"/>
      <c r="CZ65" s="91"/>
      <c r="DA65" s="91"/>
      <c r="DB65" s="91"/>
      <c r="DC65" s="92"/>
      <c r="DD65" s="91"/>
      <c r="DE65" s="91"/>
      <c r="DF65" s="91"/>
      <c r="DG65" s="91"/>
      <c r="DH65" s="91"/>
      <c r="DI65" s="91"/>
      <c r="DJ65" s="91"/>
      <c r="DK65" s="91"/>
      <c r="DL65" s="135"/>
      <c r="DM65" s="91"/>
      <c r="DN65" s="91"/>
      <c r="DO65" s="91"/>
      <c r="DP65" s="91"/>
      <c r="DQ65" s="91"/>
      <c r="DR65" s="91"/>
      <c r="DS65" s="91"/>
      <c r="DT65" s="91"/>
      <c r="DU65" s="91"/>
      <c r="DV65" s="91"/>
      <c r="DW65" s="137"/>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row>
    <row r="66" spans="1:151" s="46" customFormat="1" ht="12" customHeight="1">
      <c r="A66" s="65"/>
      <c r="B66" s="65"/>
      <c r="C66" s="65"/>
      <c r="D66" s="370"/>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4"/>
      <c r="AX66" s="96"/>
      <c r="AY66" s="72"/>
      <c r="AZ66" s="72"/>
      <c r="BA66" s="72"/>
      <c r="BB66" s="72"/>
      <c r="BC66" s="72"/>
      <c r="BD66" s="89"/>
      <c r="BE66" s="72">
        <v>0</v>
      </c>
      <c r="BF66" s="72">
        <v>0</v>
      </c>
      <c r="BG66" s="72"/>
      <c r="BH66" s="72"/>
      <c r="BI66" s="96"/>
      <c r="BJ66" s="72"/>
      <c r="BK66" s="72"/>
      <c r="BL66" s="133"/>
      <c r="BM66" s="72"/>
      <c r="BN66" s="72"/>
      <c r="BO66" s="89"/>
      <c r="BP66" s="96"/>
      <c r="BQ66" s="72"/>
      <c r="BR66" s="72"/>
      <c r="BS66" s="72"/>
      <c r="BT66" s="72"/>
      <c r="BU66" s="72"/>
      <c r="BV66" s="72"/>
      <c r="BW66" s="72"/>
      <c r="BX66" s="72"/>
      <c r="BY66" s="72"/>
      <c r="BZ66" s="72"/>
      <c r="CA66" s="72"/>
      <c r="CB66" s="89"/>
      <c r="CC66" s="96"/>
      <c r="CD66" s="72"/>
      <c r="CE66" s="72"/>
      <c r="CF66" s="72"/>
      <c r="CG66" s="72"/>
      <c r="CH66" s="72"/>
      <c r="CI66" s="72"/>
      <c r="CJ66" s="72"/>
      <c r="CK66" s="72"/>
      <c r="CL66" s="72"/>
      <c r="CM66" s="72"/>
      <c r="CN66" s="72"/>
      <c r="CO66" s="72"/>
      <c r="CP66" s="72"/>
      <c r="CQ66" s="107"/>
      <c r="CR66" s="96"/>
      <c r="CS66" s="404"/>
      <c r="CT66" s="404"/>
      <c r="CU66" s="404"/>
      <c r="CV66" s="404"/>
      <c r="CW66" s="404"/>
      <c r="CX66" s="404"/>
      <c r="CY66" s="404"/>
      <c r="CZ66" s="404"/>
      <c r="DA66" s="404"/>
      <c r="DB66" s="404"/>
      <c r="DC66" s="89"/>
      <c r="DD66" s="72"/>
      <c r="DE66" s="72"/>
      <c r="DF66" s="72"/>
      <c r="DG66" s="72"/>
      <c r="DH66" s="72"/>
      <c r="DI66" s="72"/>
      <c r="DJ66" s="72"/>
      <c r="DK66" s="72"/>
      <c r="DL66" s="133"/>
      <c r="DM66" s="72"/>
      <c r="DN66" s="72"/>
      <c r="DO66" s="72"/>
      <c r="DP66" s="72"/>
      <c r="DQ66" s="72"/>
      <c r="DR66" s="72"/>
      <c r="DS66" s="72"/>
      <c r="DT66" s="72"/>
      <c r="DU66" s="72"/>
      <c r="DV66" s="72"/>
      <c r="DW66" s="108"/>
      <c r="DX66" s="65"/>
      <c r="DY66" s="65"/>
      <c r="DZ66" s="65"/>
      <c r="EA66" s="65"/>
      <c r="EB66" s="65"/>
      <c r="EC66" s="65"/>
      <c r="ED66" s="65"/>
      <c r="EE66" s="65"/>
      <c r="EF66" s="65"/>
      <c r="EG66" s="65"/>
      <c r="EH66" s="65"/>
      <c r="EI66" s="65"/>
      <c r="EJ66" s="65"/>
      <c r="EK66" s="65"/>
      <c r="EL66" s="65"/>
      <c r="EM66" s="65"/>
      <c r="EN66" s="65"/>
      <c r="EO66" s="65"/>
      <c r="EP66" s="65"/>
      <c r="EQ66" s="65"/>
      <c r="ER66" s="65"/>
      <c r="ES66" s="65"/>
      <c r="ET66" s="65"/>
      <c r="EU66" s="65"/>
    </row>
    <row r="67" spans="1:151" s="46" customFormat="1" ht="12" customHeight="1">
      <c r="A67" s="65"/>
      <c r="B67" s="65"/>
      <c r="C67" s="65"/>
      <c r="D67" s="374"/>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6"/>
      <c r="AX67" s="96"/>
      <c r="AY67" s="72"/>
      <c r="AZ67" s="72"/>
      <c r="BA67" s="72"/>
      <c r="BB67" s="72"/>
      <c r="BC67" s="72"/>
      <c r="BD67" s="89"/>
      <c r="BE67" s="72"/>
      <c r="BF67" s="72"/>
      <c r="BG67" s="72"/>
      <c r="BH67" s="72"/>
      <c r="BI67" s="96"/>
      <c r="BJ67" s="72"/>
      <c r="BK67" s="72"/>
      <c r="BL67" s="133"/>
      <c r="BM67" s="72"/>
      <c r="BN67" s="72"/>
      <c r="BO67" s="89"/>
      <c r="BP67" s="96"/>
      <c r="BQ67" s="72"/>
      <c r="BR67" s="72"/>
      <c r="BS67" s="72"/>
      <c r="BT67" s="72"/>
      <c r="BU67" s="72"/>
      <c r="BV67" s="72"/>
      <c r="BW67" s="72"/>
      <c r="BX67" s="72"/>
      <c r="BY67" s="72"/>
      <c r="BZ67" s="72"/>
      <c r="CA67" s="72"/>
      <c r="CB67" s="89"/>
      <c r="CC67" s="96"/>
      <c r="CD67" s="72"/>
      <c r="CE67" s="72"/>
      <c r="CF67" s="72"/>
      <c r="CG67" s="72"/>
      <c r="CH67" s="72"/>
      <c r="CI67" s="72"/>
      <c r="CJ67" s="72"/>
      <c r="CK67" s="72"/>
      <c r="CL67" s="72"/>
      <c r="CM67" s="72"/>
      <c r="CN67" s="72"/>
      <c r="CO67" s="72"/>
      <c r="CP67" s="72"/>
      <c r="CQ67" s="107"/>
      <c r="CR67" s="96"/>
      <c r="CS67" s="379" t="str">
        <f>IF(ED67="","",ED67)</f>
        <v/>
      </c>
      <c r="CT67" s="379"/>
      <c r="CU67" s="379"/>
      <c r="CV67" s="379"/>
      <c r="CW67" s="379"/>
      <c r="CX67" s="379"/>
      <c r="CY67" s="379"/>
      <c r="CZ67" s="379"/>
      <c r="DA67" s="379"/>
      <c r="DB67" s="379"/>
      <c r="DC67" s="89"/>
      <c r="DD67" s="72"/>
      <c r="DE67" s="72"/>
      <c r="DF67" s="72"/>
      <c r="DG67" s="72"/>
      <c r="DH67" s="72"/>
      <c r="DI67" s="72"/>
      <c r="DJ67" s="72"/>
      <c r="DK67" s="72"/>
      <c r="DL67" s="72"/>
      <c r="DM67" s="72"/>
      <c r="DN67" s="72"/>
      <c r="DO67" s="72"/>
      <c r="DP67" s="72"/>
      <c r="DQ67" s="72"/>
      <c r="DR67" s="72"/>
      <c r="DS67" s="72"/>
      <c r="DT67" s="72"/>
      <c r="DU67" s="72"/>
      <c r="DV67" s="72"/>
      <c r="DW67" s="108"/>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row>
    <row r="68" spans="1:151" s="46" customFormat="1" ht="12" customHeight="1">
      <c r="A68" s="65"/>
      <c r="B68" s="65"/>
      <c r="C68" s="65"/>
      <c r="D68" s="374"/>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6"/>
      <c r="AX68" s="96"/>
      <c r="AY68" s="72"/>
      <c r="AZ68" s="72"/>
      <c r="BA68" s="72"/>
      <c r="BB68" s="72"/>
      <c r="BC68" s="72"/>
      <c r="BD68" s="89"/>
      <c r="BE68" s="72"/>
      <c r="BF68" s="72"/>
      <c r="BG68" s="72"/>
      <c r="BH68" s="72"/>
      <c r="BI68" s="96"/>
      <c r="BJ68" s="72"/>
      <c r="BK68" s="72"/>
      <c r="BL68" s="133"/>
      <c r="BM68" s="72"/>
      <c r="BN68" s="72"/>
      <c r="BO68" s="89"/>
      <c r="BP68" s="96"/>
      <c r="BQ68" s="72"/>
      <c r="BR68" s="72"/>
      <c r="BS68" s="72"/>
      <c r="BT68" s="72"/>
      <c r="BU68" s="72"/>
      <c r="BV68" s="72"/>
      <c r="BW68" s="72"/>
      <c r="BX68" s="72"/>
      <c r="BY68" s="72"/>
      <c r="BZ68" s="72"/>
      <c r="CA68" s="72"/>
      <c r="CB68" s="89"/>
      <c r="CC68" s="96"/>
      <c r="CD68" s="72"/>
      <c r="CE68" s="72"/>
      <c r="CF68" s="72"/>
      <c r="CG68" s="72"/>
      <c r="CH68" s="72"/>
      <c r="CI68" s="72"/>
      <c r="CJ68" s="72"/>
      <c r="CK68" s="72"/>
      <c r="CL68" s="72"/>
      <c r="CM68" s="72"/>
      <c r="CN68" s="72"/>
      <c r="CO68" s="72"/>
      <c r="CP68" s="72"/>
      <c r="CQ68" s="107"/>
      <c r="CR68" s="96"/>
      <c r="CS68" s="393"/>
      <c r="CT68" s="393"/>
      <c r="CU68" s="393"/>
      <c r="CV68" s="393"/>
      <c r="CW68" s="393"/>
      <c r="CX68" s="393"/>
      <c r="CY68" s="393"/>
      <c r="CZ68" s="393"/>
      <c r="DA68" s="393"/>
      <c r="DB68" s="393"/>
      <c r="DC68" s="89"/>
      <c r="DD68" s="72"/>
      <c r="DE68" s="72"/>
      <c r="DF68" s="72"/>
      <c r="DG68" s="72"/>
      <c r="DH68" s="72"/>
      <c r="DI68" s="72"/>
      <c r="DJ68" s="72"/>
      <c r="DK68" s="72"/>
      <c r="DL68" s="72"/>
      <c r="DM68" s="72"/>
      <c r="DN68" s="72"/>
      <c r="DO68" s="72"/>
      <c r="DP68" s="72"/>
      <c r="DQ68" s="72"/>
      <c r="DR68" s="72"/>
      <c r="DS68" s="72"/>
      <c r="DT68" s="72"/>
      <c r="DU68" s="72"/>
      <c r="DV68" s="72"/>
      <c r="DW68" s="108"/>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row>
    <row r="69" spans="1:151" s="46" customFormat="1" ht="12" customHeight="1">
      <c r="A69" s="65"/>
      <c r="B69" s="65"/>
      <c r="C69" s="65"/>
      <c r="D69" s="377"/>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30"/>
      <c r="AX69" s="381" t="str">
        <f>+IF(EA69="","",IF(INT(EA69),INT(EA69),"0"))</f>
        <v/>
      </c>
      <c r="AY69" s="382"/>
      <c r="AZ69" s="382"/>
      <c r="BA69" s="382"/>
      <c r="BB69" s="382"/>
      <c r="BC69" s="382"/>
      <c r="BD69" s="383"/>
      <c r="BE69" s="384" t="str">
        <f>+IF(EA69="","",IF(EA69-INT(EA69),EA69-INT(EA69),""))</f>
        <v/>
      </c>
      <c r="BF69" s="384"/>
      <c r="BG69" s="384"/>
      <c r="BH69" s="385"/>
      <c r="BI69" s="104"/>
      <c r="BJ69" s="91"/>
      <c r="BK69" s="91"/>
      <c r="BL69" s="135"/>
      <c r="BM69" s="91"/>
      <c r="BN69" s="91"/>
      <c r="BO69" s="92"/>
      <c r="BP69" s="104"/>
      <c r="BQ69" s="382" t="str">
        <f>IF(EB69="","",EB69)</f>
        <v/>
      </c>
      <c r="BR69" s="382"/>
      <c r="BS69" s="382"/>
      <c r="BT69" s="382"/>
      <c r="BU69" s="382"/>
      <c r="BV69" s="382"/>
      <c r="BW69" s="382"/>
      <c r="BX69" s="382"/>
      <c r="BY69" s="382"/>
      <c r="BZ69" s="382"/>
      <c r="CA69" s="382"/>
      <c r="CB69" s="92"/>
      <c r="CC69" s="104"/>
      <c r="CD69" s="382" t="str">
        <f>IF(EB69="","",INT(EA69*EB69))</f>
        <v/>
      </c>
      <c r="CE69" s="382"/>
      <c r="CF69" s="382"/>
      <c r="CG69" s="382"/>
      <c r="CH69" s="382"/>
      <c r="CI69" s="382"/>
      <c r="CJ69" s="382"/>
      <c r="CK69" s="382"/>
      <c r="CL69" s="382"/>
      <c r="CM69" s="382"/>
      <c r="CN69" s="382"/>
      <c r="CO69" s="382"/>
      <c r="CP69" s="382"/>
      <c r="CQ69" s="136"/>
      <c r="CR69" s="104"/>
      <c r="CS69" s="91"/>
      <c r="CT69" s="91"/>
      <c r="CU69" s="91"/>
      <c r="CV69" s="91"/>
      <c r="CW69" s="91"/>
      <c r="CX69" s="91"/>
      <c r="CY69" s="135"/>
      <c r="CZ69" s="91"/>
      <c r="DA69" s="91"/>
      <c r="DB69" s="91"/>
      <c r="DC69" s="92"/>
      <c r="DD69" s="91"/>
      <c r="DE69" s="91"/>
      <c r="DF69" s="91"/>
      <c r="DG69" s="91"/>
      <c r="DH69" s="91"/>
      <c r="DI69" s="91"/>
      <c r="DJ69" s="91"/>
      <c r="DK69" s="91"/>
      <c r="DL69" s="135"/>
      <c r="DM69" s="91"/>
      <c r="DN69" s="91"/>
      <c r="DO69" s="91"/>
      <c r="DP69" s="91"/>
      <c r="DQ69" s="91"/>
      <c r="DR69" s="91"/>
      <c r="DS69" s="91"/>
      <c r="DT69" s="91"/>
      <c r="DU69" s="91"/>
      <c r="DV69" s="91"/>
      <c r="DW69" s="137"/>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row>
    <row r="70" spans="1:151" s="46" customFormat="1" ht="12" customHeight="1">
      <c r="A70" s="65"/>
      <c r="B70" s="65"/>
      <c r="C70" s="65"/>
      <c r="D70" s="370"/>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4"/>
      <c r="AX70" s="96"/>
      <c r="AY70" s="72"/>
      <c r="AZ70" s="72"/>
      <c r="BA70" s="72"/>
      <c r="BB70" s="72"/>
      <c r="BC70" s="72"/>
      <c r="BD70" s="89"/>
      <c r="BE70" s="72">
        <v>0</v>
      </c>
      <c r="BF70" s="72">
        <v>0</v>
      </c>
      <c r="BG70" s="72"/>
      <c r="BH70" s="72"/>
      <c r="BI70" s="96"/>
      <c r="BJ70" s="72"/>
      <c r="BK70" s="72"/>
      <c r="BL70" s="133"/>
      <c r="BM70" s="72"/>
      <c r="BN70" s="72"/>
      <c r="BO70" s="89"/>
      <c r="BP70" s="96"/>
      <c r="BQ70" s="72"/>
      <c r="BR70" s="72"/>
      <c r="BS70" s="72"/>
      <c r="BT70" s="72"/>
      <c r="BU70" s="72"/>
      <c r="BV70" s="72"/>
      <c r="BW70" s="72"/>
      <c r="BX70" s="72"/>
      <c r="BY70" s="72"/>
      <c r="BZ70" s="72"/>
      <c r="CA70" s="72"/>
      <c r="CB70" s="89"/>
      <c r="CC70" s="96"/>
      <c r="CD70" s="72"/>
      <c r="CE70" s="72"/>
      <c r="CF70" s="72"/>
      <c r="CG70" s="72"/>
      <c r="CH70" s="72"/>
      <c r="CI70" s="72"/>
      <c r="CJ70" s="72"/>
      <c r="CK70" s="72"/>
      <c r="CL70" s="72"/>
      <c r="CM70" s="72"/>
      <c r="CN70" s="72"/>
      <c r="CO70" s="72"/>
      <c r="CP70" s="72"/>
      <c r="CQ70" s="107"/>
      <c r="CR70" s="96"/>
      <c r="CS70" s="404"/>
      <c r="CT70" s="404"/>
      <c r="CU70" s="404"/>
      <c r="CV70" s="404"/>
      <c r="CW70" s="404"/>
      <c r="CX70" s="404"/>
      <c r="CY70" s="404"/>
      <c r="CZ70" s="404"/>
      <c r="DA70" s="404"/>
      <c r="DB70" s="404"/>
      <c r="DC70" s="89"/>
      <c r="DD70" s="72"/>
      <c r="DE70" s="72"/>
      <c r="DF70" s="72"/>
      <c r="DG70" s="72"/>
      <c r="DH70" s="72"/>
      <c r="DI70" s="72"/>
      <c r="DJ70" s="72"/>
      <c r="DK70" s="72"/>
      <c r="DL70" s="133"/>
      <c r="DM70" s="72"/>
      <c r="DN70" s="72"/>
      <c r="DO70" s="72"/>
      <c r="DP70" s="72"/>
      <c r="DQ70" s="72"/>
      <c r="DR70" s="72"/>
      <c r="DS70" s="72"/>
      <c r="DT70" s="72"/>
      <c r="DU70" s="72"/>
      <c r="DV70" s="72"/>
      <c r="DW70" s="108"/>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row>
    <row r="71" spans="1:151" s="46" customFormat="1" ht="12" customHeight="1">
      <c r="A71" s="65"/>
      <c r="B71" s="65"/>
      <c r="C71" s="65"/>
      <c r="D71" s="374"/>
      <c r="E71" s="425"/>
      <c r="F71" s="425"/>
      <c r="G71" s="425"/>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6"/>
      <c r="AX71" s="96"/>
      <c r="AY71" s="72"/>
      <c r="AZ71" s="72"/>
      <c r="BA71" s="72"/>
      <c r="BB71" s="72"/>
      <c r="BC71" s="72"/>
      <c r="BD71" s="89"/>
      <c r="BE71" s="72"/>
      <c r="BF71" s="72"/>
      <c r="BG71" s="72"/>
      <c r="BH71" s="72"/>
      <c r="BI71" s="96"/>
      <c r="BJ71" s="72"/>
      <c r="BK71" s="72"/>
      <c r="BL71" s="133"/>
      <c r="BM71" s="72"/>
      <c r="BN71" s="72"/>
      <c r="BO71" s="89"/>
      <c r="BP71" s="96"/>
      <c r="BQ71" s="72"/>
      <c r="BR71" s="72"/>
      <c r="BS71" s="72"/>
      <c r="BT71" s="72"/>
      <c r="BU71" s="72"/>
      <c r="BV71" s="72"/>
      <c r="BW71" s="72"/>
      <c r="BX71" s="72"/>
      <c r="BY71" s="72"/>
      <c r="BZ71" s="72"/>
      <c r="CA71" s="72"/>
      <c r="CB71" s="89"/>
      <c r="CC71" s="96"/>
      <c r="CD71" s="72"/>
      <c r="CE71" s="72"/>
      <c r="CF71" s="72"/>
      <c r="CG71" s="72"/>
      <c r="CH71" s="72"/>
      <c r="CI71" s="72"/>
      <c r="CJ71" s="72"/>
      <c r="CK71" s="72"/>
      <c r="CL71" s="72"/>
      <c r="CM71" s="72"/>
      <c r="CN71" s="72"/>
      <c r="CO71" s="72"/>
      <c r="CP71" s="72"/>
      <c r="CQ71" s="107"/>
      <c r="CR71" s="96"/>
      <c r="CS71" s="379" t="str">
        <f>IF(ED71="","",ED71)</f>
        <v/>
      </c>
      <c r="CT71" s="379"/>
      <c r="CU71" s="379"/>
      <c r="CV71" s="379"/>
      <c r="CW71" s="379"/>
      <c r="CX71" s="379"/>
      <c r="CY71" s="379"/>
      <c r="CZ71" s="379"/>
      <c r="DA71" s="379"/>
      <c r="DB71" s="379"/>
      <c r="DC71" s="89"/>
      <c r="DD71" s="72"/>
      <c r="DE71" s="72"/>
      <c r="DF71" s="72"/>
      <c r="DG71" s="72"/>
      <c r="DH71" s="72"/>
      <c r="DI71" s="72"/>
      <c r="DJ71" s="72"/>
      <c r="DK71" s="72"/>
      <c r="DL71" s="72"/>
      <c r="DM71" s="72"/>
      <c r="DN71" s="72"/>
      <c r="DO71" s="72"/>
      <c r="DP71" s="72"/>
      <c r="DQ71" s="72"/>
      <c r="DR71" s="72"/>
      <c r="DS71" s="72"/>
      <c r="DT71" s="72"/>
      <c r="DU71" s="72"/>
      <c r="DV71" s="72"/>
      <c r="DW71" s="108"/>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row>
    <row r="72" spans="1:151" s="46" customFormat="1" ht="12" customHeight="1">
      <c r="A72" s="65"/>
      <c r="B72" s="65"/>
      <c r="C72" s="65"/>
      <c r="D72" s="374"/>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6"/>
      <c r="AX72" s="96"/>
      <c r="AY72" s="72"/>
      <c r="AZ72" s="72"/>
      <c r="BA72" s="72"/>
      <c r="BB72" s="72"/>
      <c r="BC72" s="72"/>
      <c r="BD72" s="89"/>
      <c r="BE72" s="72"/>
      <c r="BF72" s="72"/>
      <c r="BG72" s="72"/>
      <c r="BH72" s="72"/>
      <c r="BI72" s="96"/>
      <c r="BJ72" s="72"/>
      <c r="BK72" s="72"/>
      <c r="BL72" s="133"/>
      <c r="BM72" s="72"/>
      <c r="BN72" s="72"/>
      <c r="BO72" s="89"/>
      <c r="BP72" s="96"/>
      <c r="BQ72" s="72"/>
      <c r="BR72" s="72"/>
      <c r="BS72" s="72"/>
      <c r="BT72" s="72"/>
      <c r="BU72" s="72"/>
      <c r="BV72" s="72"/>
      <c r="BW72" s="72"/>
      <c r="BX72" s="72"/>
      <c r="BY72" s="72"/>
      <c r="BZ72" s="72"/>
      <c r="CA72" s="72"/>
      <c r="CB72" s="89"/>
      <c r="CC72" s="96"/>
      <c r="CD72" s="72"/>
      <c r="CE72" s="72"/>
      <c r="CF72" s="72"/>
      <c r="CG72" s="72"/>
      <c r="CH72" s="72"/>
      <c r="CI72" s="72"/>
      <c r="CJ72" s="72"/>
      <c r="CK72" s="72"/>
      <c r="CL72" s="72"/>
      <c r="CM72" s="72"/>
      <c r="CN72" s="72"/>
      <c r="CO72" s="72"/>
      <c r="CP72" s="72"/>
      <c r="CQ72" s="107"/>
      <c r="CR72" s="96"/>
      <c r="CS72" s="393"/>
      <c r="CT72" s="393"/>
      <c r="CU72" s="393"/>
      <c r="CV72" s="393"/>
      <c r="CW72" s="393"/>
      <c r="CX72" s="393"/>
      <c r="CY72" s="393"/>
      <c r="CZ72" s="393"/>
      <c r="DA72" s="393"/>
      <c r="DB72" s="393"/>
      <c r="DC72" s="89"/>
      <c r="DD72" s="72"/>
      <c r="DE72" s="72"/>
      <c r="DF72" s="72"/>
      <c r="DG72" s="72"/>
      <c r="DH72" s="72"/>
      <c r="DI72" s="72"/>
      <c r="DJ72" s="72"/>
      <c r="DK72" s="72"/>
      <c r="DL72" s="72"/>
      <c r="DM72" s="72"/>
      <c r="DN72" s="72"/>
      <c r="DO72" s="72"/>
      <c r="DP72" s="72"/>
      <c r="DQ72" s="72"/>
      <c r="DR72" s="72"/>
      <c r="DS72" s="72"/>
      <c r="DT72" s="72"/>
      <c r="DU72" s="72"/>
      <c r="DV72" s="72"/>
      <c r="DW72" s="108"/>
      <c r="DX72" s="65"/>
      <c r="DY72" s="65"/>
      <c r="DZ72" s="65"/>
      <c r="EA72" s="65"/>
      <c r="EB72" s="65"/>
      <c r="EC72" s="65"/>
      <c r="ED72" s="65"/>
      <c r="EE72" s="65"/>
      <c r="EF72" s="65"/>
      <c r="EG72" s="65"/>
      <c r="EH72" s="65"/>
      <c r="EI72" s="65"/>
      <c r="EJ72" s="65"/>
      <c r="EK72" s="65"/>
      <c r="EL72" s="65"/>
      <c r="EM72" s="65"/>
      <c r="EN72" s="65"/>
      <c r="EO72" s="65"/>
      <c r="EP72" s="65"/>
      <c r="EQ72" s="65"/>
      <c r="ER72" s="65"/>
      <c r="ES72" s="65"/>
      <c r="ET72" s="65"/>
      <c r="EU72" s="65"/>
    </row>
    <row r="73" spans="1:151" s="46" customFormat="1" ht="12" customHeight="1">
      <c r="A73" s="65"/>
      <c r="B73" s="65"/>
      <c r="C73" s="65"/>
      <c r="D73" s="377"/>
      <c r="E73" s="429"/>
      <c r="F73" s="429"/>
      <c r="G73" s="429"/>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30"/>
      <c r="AX73" s="381" t="str">
        <f>+IF(EA73="","",IF(INT(EA73),INT(EA73),"0"))</f>
        <v/>
      </c>
      <c r="AY73" s="382"/>
      <c r="AZ73" s="382"/>
      <c r="BA73" s="382"/>
      <c r="BB73" s="382"/>
      <c r="BC73" s="382"/>
      <c r="BD73" s="383"/>
      <c r="BE73" s="384" t="str">
        <f>+IF(EA73="","",IF(EA73-INT(EA73),EA73-INT(EA73),""))</f>
        <v/>
      </c>
      <c r="BF73" s="384"/>
      <c r="BG73" s="384"/>
      <c r="BH73" s="385"/>
      <c r="BI73" s="104"/>
      <c r="BJ73" s="91"/>
      <c r="BK73" s="91"/>
      <c r="BL73" s="135"/>
      <c r="BM73" s="91"/>
      <c r="BN73" s="91"/>
      <c r="BO73" s="92"/>
      <c r="BP73" s="104"/>
      <c r="BQ73" s="382" t="str">
        <f>IF(EB73="","",EB73)</f>
        <v/>
      </c>
      <c r="BR73" s="382"/>
      <c r="BS73" s="382"/>
      <c r="BT73" s="382"/>
      <c r="BU73" s="382"/>
      <c r="BV73" s="382"/>
      <c r="BW73" s="382"/>
      <c r="BX73" s="382"/>
      <c r="BY73" s="382"/>
      <c r="BZ73" s="382"/>
      <c r="CA73" s="382"/>
      <c r="CB73" s="92"/>
      <c r="CC73" s="104"/>
      <c r="CD73" s="382" t="str">
        <f>IF(EB73="","",INT(EA73*EB73))</f>
        <v/>
      </c>
      <c r="CE73" s="382"/>
      <c r="CF73" s="382"/>
      <c r="CG73" s="382"/>
      <c r="CH73" s="382"/>
      <c r="CI73" s="382"/>
      <c r="CJ73" s="382"/>
      <c r="CK73" s="382"/>
      <c r="CL73" s="382"/>
      <c r="CM73" s="382"/>
      <c r="CN73" s="382"/>
      <c r="CO73" s="382"/>
      <c r="CP73" s="382"/>
      <c r="CQ73" s="136"/>
      <c r="CR73" s="104"/>
      <c r="CS73" s="91"/>
      <c r="CT73" s="91"/>
      <c r="CU73" s="91"/>
      <c r="CV73" s="91"/>
      <c r="CW73" s="91"/>
      <c r="CX73" s="91"/>
      <c r="CY73" s="135"/>
      <c r="CZ73" s="91"/>
      <c r="DA73" s="91"/>
      <c r="DB73" s="91"/>
      <c r="DC73" s="92"/>
      <c r="DD73" s="91"/>
      <c r="DE73" s="91"/>
      <c r="DF73" s="91"/>
      <c r="DG73" s="91"/>
      <c r="DH73" s="91"/>
      <c r="DI73" s="91"/>
      <c r="DJ73" s="91"/>
      <c r="DK73" s="91"/>
      <c r="DL73" s="135"/>
      <c r="DM73" s="91"/>
      <c r="DN73" s="91"/>
      <c r="DO73" s="91"/>
      <c r="DP73" s="91"/>
      <c r="DQ73" s="91"/>
      <c r="DR73" s="91"/>
      <c r="DS73" s="91"/>
      <c r="DT73" s="91"/>
      <c r="DU73" s="91"/>
      <c r="DV73" s="91"/>
      <c r="DW73" s="137"/>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row>
    <row r="74" spans="1:151" s="46" customFormat="1" ht="12" customHeight="1">
      <c r="A74" s="65"/>
      <c r="B74" s="65"/>
      <c r="C74" s="65"/>
      <c r="D74" s="370"/>
      <c r="E74" s="423"/>
      <c r="F74" s="423"/>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4"/>
      <c r="AX74" s="96"/>
      <c r="AY74" s="72"/>
      <c r="AZ74" s="72"/>
      <c r="BA74" s="72"/>
      <c r="BB74" s="72"/>
      <c r="BC74" s="72"/>
      <c r="BD74" s="89"/>
      <c r="BE74" s="72">
        <v>0</v>
      </c>
      <c r="BF74" s="72">
        <v>0</v>
      </c>
      <c r="BG74" s="72"/>
      <c r="BH74" s="72"/>
      <c r="BI74" s="96"/>
      <c r="BJ74" s="72"/>
      <c r="BK74" s="72"/>
      <c r="BL74" s="133"/>
      <c r="BM74" s="72"/>
      <c r="BN74" s="72"/>
      <c r="BO74" s="89"/>
      <c r="BP74" s="96"/>
      <c r="BQ74" s="72"/>
      <c r="BR74" s="72"/>
      <c r="BS74" s="72"/>
      <c r="BT74" s="72"/>
      <c r="BU74" s="72"/>
      <c r="BV74" s="72"/>
      <c r="BW74" s="72"/>
      <c r="BX74" s="72"/>
      <c r="BY74" s="72"/>
      <c r="BZ74" s="72"/>
      <c r="CA74" s="72"/>
      <c r="CB74" s="89"/>
      <c r="CC74" s="96"/>
      <c r="CD74" s="72"/>
      <c r="CE74" s="72"/>
      <c r="CF74" s="72"/>
      <c r="CG74" s="72"/>
      <c r="CH74" s="72"/>
      <c r="CI74" s="72"/>
      <c r="CJ74" s="72"/>
      <c r="CK74" s="72"/>
      <c r="CL74" s="72"/>
      <c r="CM74" s="72"/>
      <c r="CN74" s="72"/>
      <c r="CO74" s="72"/>
      <c r="CP74" s="72"/>
      <c r="CQ74" s="107"/>
      <c r="CR74" s="96"/>
      <c r="CS74" s="404"/>
      <c r="CT74" s="404"/>
      <c r="CU74" s="404"/>
      <c r="CV74" s="404"/>
      <c r="CW74" s="404"/>
      <c r="CX74" s="404"/>
      <c r="CY74" s="404"/>
      <c r="CZ74" s="404"/>
      <c r="DA74" s="404"/>
      <c r="DB74" s="404"/>
      <c r="DC74" s="89"/>
      <c r="DD74" s="72"/>
      <c r="DE74" s="72"/>
      <c r="DF74" s="72"/>
      <c r="DG74" s="72"/>
      <c r="DH74" s="72"/>
      <c r="DI74" s="72"/>
      <c r="DJ74" s="72"/>
      <c r="DK74" s="72"/>
      <c r="DL74" s="133"/>
      <c r="DM74" s="72"/>
      <c r="DN74" s="72"/>
      <c r="DO74" s="72"/>
      <c r="DP74" s="72"/>
      <c r="DQ74" s="72"/>
      <c r="DR74" s="72"/>
      <c r="DS74" s="72"/>
      <c r="DT74" s="72"/>
      <c r="DU74" s="72"/>
      <c r="DV74" s="72"/>
      <c r="DW74" s="108"/>
      <c r="DX74" s="65"/>
      <c r="DY74" s="65"/>
      <c r="DZ74" s="65"/>
      <c r="EA74" s="65"/>
      <c r="EB74" s="65"/>
      <c r="EC74" s="65"/>
      <c r="ED74" s="65"/>
      <c r="EE74" s="65"/>
      <c r="EF74" s="65"/>
      <c r="EG74" s="65"/>
      <c r="EH74" s="65"/>
      <c r="EI74" s="65"/>
      <c r="EJ74" s="65"/>
      <c r="EK74" s="65"/>
      <c r="EL74" s="65"/>
      <c r="EM74" s="65"/>
      <c r="EN74" s="65"/>
      <c r="EO74" s="65"/>
      <c r="EP74" s="65"/>
      <c r="EQ74" s="65"/>
      <c r="ER74" s="65"/>
      <c r="ES74" s="65"/>
      <c r="ET74" s="65"/>
      <c r="EU74" s="65"/>
    </row>
    <row r="75" spans="1:151" s="46" customFormat="1" ht="12" customHeight="1">
      <c r="A75" s="65"/>
      <c r="B75" s="65"/>
      <c r="C75" s="65"/>
      <c r="D75" s="374"/>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6"/>
      <c r="AX75" s="96"/>
      <c r="AY75" s="72"/>
      <c r="AZ75" s="72"/>
      <c r="BA75" s="72"/>
      <c r="BB75" s="72"/>
      <c r="BC75" s="72"/>
      <c r="BD75" s="89"/>
      <c r="BE75" s="72"/>
      <c r="BF75" s="72"/>
      <c r="BG75" s="72"/>
      <c r="BH75" s="72"/>
      <c r="BI75" s="96"/>
      <c r="BJ75" s="72"/>
      <c r="BK75" s="72"/>
      <c r="BL75" s="133"/>
      <c r="BM75" s="72"/>
      <c r="BN75" s="72"/>
      <c r="BO75" s="89"/>
      <c r="BP75" s="96"/>
      <c r="BQ75" s="72"/>
      <c r="BR75" s="72"/>
      <c r="BS75" s="72"/>
      <c r="BT75" s="72"/>
      <c r="BU75" s="72"/>
      <c r="BV75" s="72"/>
      <c r="BW75" s="72"/>
      <c r="BX75" s="72"/>
      <c r="BY75" s="72"/>
      <c r="BZ75" s="72"/>
      <c r="CA75" s="72"/>
      <c r="CB75" s="89"/>
      <c r="CC75" s="96"/>
      <c r="CD75" s="72"/>
      <c r="CE75" s="72"/>
      <c r="CF75" s="72"/>
      <c r="CG75" s="72"/>
      <c r="CH75" s="72"/>
      <c r="CI75" s="72"/>
      <c r="CJ75" s="72"/>
      <c r="CK75" s="72"/>
      <c r="CL75" s="72"/>
      <c r="CM75" s="72"/>
      <c r="CN75" s="72"/>
      <c r="CO75" s="72"/>
      <c r="CP75" s="72"/>
      <c r="CQ75" s="107"/>
      <c r="CR75" s="96"/>
      <c r="CS75" s="379" t="str">
        <f>IF(ED75="","",ED75)</f>
        <v/>
      </c>
      <c r="CT75" s="379"/>
      <c r="CU75" s="379"/>
      <c r="CV75" s="379"/>
      <c r="CW75" s="379"/>
      <c r="CX75" s="379"/>
      <c r="CY75" s="379"/>
      <c r="CZ75" s="379"/>
      <c r="DA75" s="379"/>
      <c r="DB75" s="379"/>
      <c r="DC75" s="89"/>
      <c r="DD75" s="72"/>
      <c r="DE75" s="72"/>
      <c r="DF75" s="72"/>
      <c r="DG75" s="72"/>
      <c r="DH75" s="72"/>
      <c r="DI75" s="72"/>
      <c r="DJ75" s="72"/>
      <c r="DK75" s="72"/>
      <c r="DL75" s="72"/>
      <c r="DM75" s="72"/>
      <c r="DN75" s="72"/>
      <c r="DO75" s="72"/>
      <c r="DP75" s="72"/>
      <c r="DQ75" s="72"/>
      <c r="DR75" s="72"/>
      <c r="DS75" s="72"/>
      <c r="DT75" s="72"/>
      <c r="DU75" s="72"/>
      <c r="DV75" s="72"/>
      <c r="DW75" s="108"/>
      <c r="DX75" s="65"/>
      <c r="DY75" s="65"/>
      <c r="DZ75" s="65"/>
      <c r="EA75" s="65"/>
      <c r="EB75" s="65"/>
      <c r="EC75" s="65"/>
      <c r="ED75" s="65"/>
      <c r="EE75" s="65"/>
      <c r="EF75" s="65"/>
      <c r="EG75" s="65"/>
      <c r="EH75" s="65"/>
      <c r="EI75" s="65"/>
      <c r="EJ75" s="65"/>
      <c r="EK75" s="65"/>
      <c r="EL75" s="65"/>
      <c r="EM75" s="65"/>
      <c r="EN75" s="65"/>
      <c r="EO75" s="65"/>
      <c r="EP75" s="65"/>
      <c r="EQ75" s="65"/>
      <c r="ER75" s="65"/>
      <c r="ES75" s="65"/>
      <c r="ET75" s="65"/>
      <c r="EU75" s="65"/>
    </row>
    <row r="76" spans="1:151" s="46" customFormat="1" ht="12" customHeight="1">
      <c r="A76" s="65"/>
      <c r="B76" s="65"/>
      <c r="C76" s="65"/>
      <c r="D76" s="374"/>
      <c r="E76" s="425"/>
      <c r="F76" s="42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6"/>
      <c r="AX76" s="96"/>
      <c r="AY76" s="72"/>
      <c r="AZ76" s="72"/>
      <c r="BA76" s="72"/>
      <c r="BB76" s="72"/>
      <c r="BC76" s="72"/>
      <c r="BD76" s="89"/>
      <c r="BE76" s="72"/>
      <c r="BF76" s="72"/>
      <c r="BG76" s="72"/>
      <c r="BH76" s="72"/>
      <c r="BI76" s="96"/>
      <c r="BJ76" s="72"/>
      <c r="BK76" s="72"/>
      <c r="BL76" s="133"/>
      <c r="BM76" s="72"/>
      <c r="BN76" s="72"/>
      <c r="BO76" s="89"/>
      <c r="BP76" s="96"/>
      <c r="BQ76" s="72"/>
      <c r="BR76" s="72"/>
      <c r="BS76" s="72"/>
      <c r="BT76" s="72"/>
      <c r="BU76" s="72"/>
      <c r="BV76" s="72"/>
      <c r="BW76" s="72"/>
      <c r="BX76" s="72"/>
      <c r="BY76" s="72"/>
      <c r="BZ76" s="72"/>
      <c r="CA76" s="72"/>
      <c r="CB76" s="89"/>
      <c r="CC76" s="96"/>
      <c r="CD76" s="72"/>
      <c r="CE76" s="72"/>
      <c r="CF76" s="72"/>
      <c r="CG76" s="72"/>
      <c r="CH76" s="72"/>
      <c r="CI76" s="72"/>
      <c r="CJ76" s="72"/>
      <c r="CK76" s="72"/>
      <c r="CL76" s="72"/>
      <c r="CM76" s="72"/>
      <c r="CN76" s="72"/>
      <c r="CO76" s="72"/>
      <c r="CP76" s="72"/>
      <c r="CQ76" s="107"/>
      <c r="CR76" s="96"/>
      <c r="CS76" s="393"/>
      <c r="CT76" s="393"/>
      <c r="CU76" s="393"/>
      <c r="CV76" s="393"/>
      <c r="CW76" s="393"/>
      <c r="CX76" s="393"/>
      <c r="CY76" s="393"/>
      <c r="CZ76" s="393"/>
      <c r="DA76" s="393"/>
      <c r="DB76" s="393"/>
      <c r="DC76" s="89"/>
      <c r="DD76" s="72"/>
      <c r="DE76" s="72"/>
      <c r="DF76" s="72"/>
      <c r="DG76" s="72"/>
      <c r="DH76" s="72"/>
      <c r="DI76" s="72"/>
      <c r="DJ76" s="72"/>
      <c r="DK76" s="72"/>
      <c r="DL76" s="72"/>
      <c r="DM76" s="72"/>
      <c r="DN76" s="72"/>
      <c r="DO76" s="72"/>
      <c r="DP76" s="72"/>
      <c r="DQ76" s="72"/>
      <c r="DR76" s="72"/>
      <c r="DS76" s="72"/>
      <c r="DT76" s="72"/>
      <c r="DU76" s="72"/>
      <c r="DV76" s="72"/>
      <c r="DW76" s="108"/>
      <c r="DX76" s="65"/>
      <c r="DY76" s="65"/>
      <c r="DZ76" s="65"/>
      <c r="EA76" s="65"/>
      <c r="EB76" s="65"/>
      <c r="EC76" s="65"/>
      <c r="ED76" s="65"/>
      <c r="EE76" s="65"/>
      <c r="EF76" s="65"/>
      <c r="EG76" s="65"/>
      <c r="EH76" s="65"/>
      <c r="EI76" s="65"/>
      <c r="EJ76" s="65"/>
      <c r="EK76" s="65"/>
      <c r="EL76" s="65"/>
      <c r="EM76" s="65"/>
      <c r="EN76" s="65"/>
      <c r="EO76" s="65"/>
      <c r="EP76" s="65"/>
      <c r="EQ76" s="65"/>
      <c r="ER76" s="65"/>
      <c r="ES76" s="65"/>
      <c r="ET76" s="65"/>
      <c r="EU76" s="65"/>
    </row>
    <row r="77" spans="1:151" s="46" customFormat="1" ht="12" customHeight="1">
      <c r="A77" s="65"/>
      <c r="B77" s="65"/>
      <c r="C77" s="65"/>
      <c r="D77" s="377"/>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30"/>
      <c r="AX77" s="381" t="str">
        <f>+IF(EA77="","",IF(INT(EA77),INT(EA77),"0"))</f>
        <v/>
      </c>
      <c r="AY77" s="382"/>
      <c r="AZ77" s="382"/>
      <c r="BA77" s="382"/>
      <c r="BB77" s="382"/>
      <c r="BC77" s="382"/>
      <c r="BD77" s="383"/>
      <c r="BE77" s="384" t="str">
        <f>+IF(EA77="","",IF(EA77-INT(EA77),EA77-INT(EA77),""))</f>
        <v/>
      </c>
      <c r="BF77" s="384"/>
      <c r="BG77" s="384"/>
      <c r="BH77" s="385"/>
      <c r="BI77" s="104"/>
      <c r="BJ77" s="91"/>
      <c r="BK77" s="91"/>
      <c r="BL77" s="135"/>
      <c r="BM77" s="91"/>
      <c r="BN77" s="91"/>
      <c r="BO77" s="92"/>
      <c r="BP77" s="104"/>
      <c r="BQ77" s="382" t="str">
        <f>IF(EB77="","",EB77)</f>
        <v/>
      </c>
      <c r="BR77" s="382"/>
      <c r="BS77" s="382"/>
      <c r="BT77" s="382"/>
      <c r="BU77" s="382"/>
      <c r="BV77" s="382"/>
      <c r="BW77" s="382"/>
      <c r="BX77" s="382"/>
      <c r="BY77" s="382"/>
      <c r="BZ77" s="382"/>
      <c r="CA77" s="382"/>
      <c r="CB77" s="92"/>
      <c r="CC77" s="104"/>
      <c r="CD77" s="382" t="str">
        <f>IF(EB77="","",INT(EA77*EB77))</f>
        <v/>
      </c>
      <c r="CE77" s="382"/>
      <c r="CF77" s="382"/>
      <c r="CG77" s="382"/>
      <c r="CH77" s="382"/>
      <c r="CI77" s="382"/>
      <c r="CJ77" s="382"/>
      <c r="CK77" s="382"/>
      <c r="CL77" s="382"/>
      <c r="CM77" s="382"/>
      <c r="CN77" s="382"/>
      <c r="CO77" s="382"/>
      <c r="CP77" s="382"/>
      <c r="CQ77" s="136"/>
      <c r="CR77" s="104"/>
      <c r="CS77" s="91"/>
      <c r="CT77" s="91"/>
      <c r="CU77" s="91"/>
      <c r="CV77" s="91"/>
      <c r="CW77" s="91"/>
      <c r="CX77" s="91"/>
      <c r="CY77" s="135"/>
      <c r="CZ77" s="91"/>
      <c r="DA77" s="91"/>
      <c r="DB77" s="91"/>
      <c r="DC77" s="92"/>
      <c r="DD77" s="91"/>
      <c r="DE77" s="91"/>
      <c r="DF77" s="91"/>
      <c r="DG77" s="91"/>
      <c r="DH77" s="91"/>
      <c r="DI77" s="91"/>
      <c r="DJ77" s="91"/>
      <c r="DK77" s="91"/>
      <c r="DL77" s="135"/>
      <c r="DM77" s="91"/>
      <c r="DN77" s="91"/>
      <c r="DO77" s="91"/>
      <c r="DP77" s="91"/>
      <c r="DQ77" s="91"/>
      <c r="DR77" s="91"/>
      <c r="DS77" s="91"/>
      <c r="DT77" s="91"/>
      <c r="DU77" s="91"/>
      <c r="DV77" s="91"/>
      <c r="DW77" s="137"/>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row>
    <row r="78" spans="1:151" s="46" customFormat="1" ht="12" customHeight="1">
      <c r="A78" s="65"/>
      <c r="B78" s="65"/>
      <c r="C78" s="65"/>
      <c r="D78" s="370"/>
      <c r="E78" s="42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4"/>
      <c r="AX78" s="96"/>
      <c r="AY78" s="72"/>
      <c r="AZ78" s="72"/>
      <c r="BA78" s="72"/>
      <c r="BB78" s="72"/>
      <c r="BC78" s="72"/>
      <c r="BD78" s="89"/>
      <c r="BE78" s="72">
        <v>0</v>
      </c>
      <c r="BF78" s="72">
        <v>0</v>
      </c>
      <c r="BG78" s="72"/>
      <c r="BH78" s="72"/>
      <c r="BI78" s="96"/>
      <c r="BJ78" s="72"/>
      <c r="BK78" s="72"/>
      <c r="BL78" s="133"/>
      <c r="BM78" s="72"/>
      <c r="BN78" s="72"/>
      <c r="BO78" s="89"/>
      <c r="BP78" s="96"/>
      <c r="BQ78" s="72"/>
      <c r="BR78" s="72"/>
      <c r="BS78" s="72"/>
      <c r="BT78" s="72"/>
      <c r="BU78" s="72"/>
      <c r="BV78" s="72"/>
      <c r="BW78" s="72"/>
      <c r="BX78" s="72"/>
      <c r="BY78" s="72"/>
      <c r="BZ78" s="72"/>
      <c r="CA78" s="72"/>
      <c r="CB78" s="89"/>
      <c r="CC78" s="96"/>
      <c r="CD78" s="72"/>
      <c r="CE78" s="72"/>
      <c r="CF78" s="72"/>
      <c r="CG78" s="72"/>
      <c r="CH78" s="72"/>
      <c r="CI78" s="72"/>
      <c r="CJ78" s="72"/>
      <c r="CK78" s="72"/>
      <c r="CL78" s="72"/>
      <c r="CM78" s="72"/>
      <c r="CN78" s="72"/>
      <c r="CO78" s="72"/>
      <c r="CP78" s="72"/>
      <c r="CQ78" s="107"/>
      <c r="CR78" s="96"/>
      <c r="CS78" s="404"/>
      <c r="CT78" s="404"/>
      <c r="CU78" s="404"/>
      <c r="CV78" s="404"/>
      <c r="CW78" s="404"/>
      <c r="CX78" s="404"/>
      <c r="CY78" s="404"/>
      <c r="CZ78" s="404"/>
      <c r="DA78" s="404"/>
      <c r="DB78" s="404"/>
      <c r="DC78" s="89"/>
      <c r="DD78" s="72"/>
      <c r="DE78" s="72"/>
      <c r="DF78" s="72"/>
      <c r="DG78" s="72"/>
      <c r="DH78" s="72"/>
      <c r="DI78" s="72"/>
      <c r="DJ78" s="72"/>
      <c r="DK78" s="72"/>
      <c r="DL78" s="133"/>
      <c r="DM78" s="72"/>
      <c r="DN78" s="72"/>
      <c r="DO78" s="72"/>
      <c r="DP78" s="72"/>
      <c r="DQ78" s="72"/>
      <c r="DR78" s="72"/>
      <c r="DS78" s="72"/>
      <c r="DT78" s="72"/>
      <c r="DU78" s="72"/>
      <c r="DV78" s="72"/>
      <c r="DW78" s="108"/>
      <c r="DX78" s="65"/>
      <c r="DY78" s="65"/>
      <c r="DZ78" s="65"/>
      <c r="EA78" s="65"/>
      <c r="EB78" s="65"/>
      <c r="EC78" s="65"/>
      <c r="ED78" s="65"/>
      <c r="EE78" s="65"/>
      <c r="EF78" s="65"/>
      <c r="EG78" s="65"/>
      <c r="EH78" s="65"/>
      <c r="EI78" s="65"/>
      <c r="EJ78" s="65"/>
      <c r="EK78" s="65"/>
      <c r="EL78" s="65"/>
      <c r="EM78" s="65"/>
      <c r="EN78" s="65"/>
      <c r="EO78" s="65"/>
      <c r="EP78" s="65"/>
      <c r="EQ78" s="65"/>
      <c r="ER78" s="65"/>
      <c r="ES78" s="65"/>
      <c r="ET78" s="65"/>
      <c r="EU78" s="65"/>
    </row>
    <row r="79" spans="1:151" s="46" customFormat="1" ht="12" customHeight="1">
      <c r="A79" s="65"/>
      <c r="B79" s="65"/>
      <c r="C79" s="65"/>
      <c r="D79" s="374"/>
      <c r="E79" s="425"/>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6"/>
      <c r="AX79" s="96"/>
      <c r="AY79" s="72"/>
      <c r="AZ79" s="72"/>
      <c r="BA79" s="72"/>
      <c r="BB79" s="72"/>
      <c r="BC79" s="72"/>
      <c r="BD79" s="89"/>
      <c r="BE79" s="72"/>
      <c r="BF79" s="72"/>
      <c r="BG79" s="72"/>
      <c r="BH79" s="72"/>
      <c r="BI79" s="96"/>
      <c r="BJ79" s="72"/>
      <c r="BK79" s="72"/>
      <c r="BL79" s="133"/>
      <c r="BM79" s="72"/>
      <c r="BN79" s="72"/>
      <c r="BO79" s="89"/>
      <c r="BP79" s="96"/>
      <c r="BQ79" s="72"/>
      <c r="BR79" s="72"/>
      <c r="BS79" s="72"/>
      <c r="BT79" s="72"/>
      <c r="BU79" s="72"/>
      <c r="BV79" s="72"/>
      <c r="BW79" s="72"/>
      <c r="BX79" s="72"/>
      <c r="BY79" s="72"/>
      <c r="BZ79" s="72"/>
      <c r="CA79" s="72"/>
      <c r="CB79" s="89"/>
      <c r="CC79" s="96"/>
      <c r="CD79" s="72"/>
      <c r="CE79" s="72"/>
      <c r="CF79" s="72"/>
      <c r="CG79" s="72"/>
      <c r="CH79" s="72"/>
      <c r="CI79" s="72"/>
      <c r="CJ79" s="72"/>
      <c r="CK79" s="72"/>
      <c r="CL79" s="72"/>
      <c r="CM79" s="72"/>
      <c r="CN79" s="72"/>
      <c r="CO79" s="72"/>
      <c r="CP79" s="72"/>
      <c r="CQ79" s="107"/>
      <c r="CR79" s="96"/>
      <c r="CS79" s="379" t="str">
        <f>IF(ED79="","",ED79)</f>
        <v/>
      </c>
      <c r="CT79" s="379"/>
      <c r="CU79" s="379"/>
      <c r="CV79" s="379"/>
      <c r="CW79" s="379"/>
      <c r="CX79" s="379"/>
      <c r="CY79" s="379"/>
      <c r="CZ79" s="379"/>
      <c r="DA79" s="379"/>
      <c r="DB79" s="379"/>
      <c r="DC79" s="89"/>
      <c r="DD79" s="72"/>
      <c r="DE79" s="72"/>
      <c r="DF79" s="72"/>
      <c r="DG79" s="72"/>
      <c r="DH79" s="72"/>
      <c r="DI79" s="72"/>
      <c r="DJ79" s="72"/>
      <c r="DK79" s="72"/>
      <c r="DL79" s="72"/>
      <c r="DM79" s="72"/>
      <c r="DN79" s="72"/>
      <c r="DO79" s="72"/>
      <c r="DP79" s="72"/>
      <c r="DQ79" s="72"/>
      <c r="DR79" s="72"/>
      <c r="DS79" s="72"/>
      <c r="DT79" s="72"/>
      <c r="DU79" s="72"/>
      <c r="DV79" s="72"/>
      <c r="DW79" s="108"/>
      <c r="DX79" s="65"/>
      <c r="DY79" s="65"/>
      <c r="DZ79" s="65"/>
      <c r="EA79" s="65"/>
      <c r="EB79" s="65"/>
      <c r="EC79" s="65"/>
      <c r="ED79" s="65"/>
      <c r="EE79" s="65"/>
      <c r="EF79" s="65"/>
      <c r="EG79" s="65"/>
      <c r="EH79" s="65"/>
      <c r="EI79" s="65"/>
      <c r="EJ79" s="65"/>
      <c r="EK79" s="65"/>
      <c r="EL79" s="65"/>
      <c r="EM79" s="65"/>
      <c r="EN79" s="65"/>
      <c r="EO79" s="65"/>
      <c r="EP79" s="65"/>
      <c r="EQ79" s="65"/>
      <c r="ER79" s="65"/>
      <c r="ES79" s="65"/>
      <c r="ET79" s="65"/>
      <c r="EU79" s="65"/>
    </row>
    <row r="80" spans="1:151" s="46" customFormat="1" ht="12" customHeight="1">
      <c r="A80" s="65"/>
      <c r="B80" s="65"/>
      <c r="C80" s="65"/>
      <c r="D80" s="374"/>
      <c r="E80" s="425"/>
      <c r="F80" s="42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6"/>
      <c r="AX80" s="96"/>
      <c r="AY80" s="72"/>
      <c r="AZ80" s="72"/>
      <c r="BA80" s="72"/>
      <c r="BB80" s="72"/>
      <c r="BC80" s="72"/>
      <c r="BD80" s="89"/>
      <c r="BE80" s="72"/>
      <c r="BF80" s="72"/>
      <c r="BG80" s="72"/>
      <c r="BH80" s="72"/>
      <c r="BI80" s="96"/>
      <c r="BJ80" s="72"/>
      <c r="BK80" s="72"/>
      <c r="BL80" s="133"/>
      <c r="BM80" s="72"/>
      <c r="BN80" s="72"/>
      <c r="BO80" s="89"/>
      <c r="BP80" s="96"/>
      <c r="BQ80" s="72"/>
      <c r="BR80" s="72"/>
      <c r="BS80" s="72"/>
      <c r="BT80" s="72"/>
      <c r="BU80" s="72"/>
      <c r="BV80" s="72"/>
      <c r="BW80" s="72"/>
      <c r="BX80" s="72"/>
      <c r="BY80" s="72"/>
      <c r="BZ80" s="72"/>
      <c r="CA80" s="72"/>
      <c r="CB80" s="89"/>
      <c r="CC80" s="96"/>
      <c r="CD80" s="72"/>
      <c r="CE80" s="72"/>
      <c r="CF80" s="72"/>
      <c r="CG80" s="72"/>
      <c r="CH80" s="72"/>
      <c r="CI80" s="72"/>
      <c r="CJ80" s="72"/>
      <c r="CK80" s="72"/>
      <c r="CL80" s="72"/>
      <c r="CM80" s="72"/>
      <c r="CN80" s="72"/>
      <c r="CO80" s="72"/>
      <c r="CP80" s="72"/>
      <c r="CQ80" s="107"/>
      <c r="CR80" s="96"/>
      <c r="CS80" s="393"/>
      <c r="CT80" s="393"/>
      <c r="CU80" s="393"/>
      <c r="CV80" s="393"/>
      <c r="CW80" s="393"/>
      <c r="CX80" s="393"/>
      <c r="CY80" s="393"/>
      <c r="CZ80" s="393"/>
      <c r="DA80" s="393"/>
      <c r="DB80" s="393"/>
      <c r="DC80" s="89"/>
      <c r="DD80" s="72"/>
      <c r="DE80" s="72"/>
      <c r="DF80" s="72"/>
      <c r="DG80" s="72"/>
      <c r="DH80" s="72"/>
      <c r="DI80" s="72"/>
      <c r="DJ80" s="72"/>
      <c r="DK80" s="72"/>
      <c r="DL80" s="72"/>
      <c r="DM80" s="72"/>
      <c r="DN80" s="72"/>
      <c r="DO80" s="72"/>
      <c r="DP80" s="72"/>
      <c r="DQ80" s="72"/>
      <c r="DR80" s="72"/>
      <c r="DS80" s="72"/>
      <c r="DT80" s="72"/>
      <c r="DU80" s="72"/>
      <c r="DV80" s="72"/>
      <c r="DW80" s="108"/>
      <c r="DX80" s="65"/>
      <c r="DY80" s="65"/>
      <c r="DZ80" s="65"/>
      <c r="EA80" s="65"/>
      <c r="EB80" s="65"/>
      <c r="EC80" s="65"/>
      <c r="ED80" s="65"/>
      <c r="EE80" s="65"/>
      <c r="EF80" s="65"/>
      <c r="EG80" s="65"/>
      <c r="EH80" s="65"/>
      <c r="EI80" s="65"/>
      <c r="EJ80" s="65"/>
      <c r="EK80" s="65"/>
      <c r="EL80" s="65"/>
      <c r="EM80" s="65"/>
      <c r="EN80" s="65"/>
      <c r="EO80" s="65"/>
      <c r="EP80" s="65"/>
      <c r="EQ80" s="65"/>
      <c r="ER80" s="65"/>
      <c r="ES80" s="65"/>
      <c r="ET80" s="65"/>
      <c r="EU80" s="65"/>
    </row>
    <row r="81" spans="1:151" s="46" customFormat="1" ht="12" customHeight="1">
      <c r="A81" s="65"/>
      <c r="B81" s="65"/>
      <c r="C81" s="65"/>
      <c r="D81" s="377"/>
      <c r="E81" s="429"/>
      <c r="F81" s="429"/>
      <c r="G81" s="429"/>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30"/>
      <c r="AX81" s="381" t="str">
        <f>+IF(EA81="","",IF(INT(EA81),INT(EA81),"0"))</f>
        <v/>
      </c>
      <c r="AY81" s="382"/>
      <c r="AZ81" s="382"/>
      <c r="BA81" s="382"/>
      <c r="BB81" s="382"/>
      <c r="BC81" s="382"/>
      <c r="BD81" s="383"/>
      <c r="BE81" s="384" t="str">
        <f>+IF(EA81="","",IF(EA81-INT(EA81),EA81-INT(EA81),""))</f>
        <v/>
      </c>
      <c r="BF81" s="384"/>
      <c r="BG81" s="384"/>
      <c r="BH81" s="385"/>
      <c r="BI81" s="104"/>
      <c r="BJ81" s="91"/>
      <c r="BK81" s="91"/>
      <c r="BL81" s="135"/>
      <c r="BM81" s="91"/>
      <c r="BN81" s="91"/>
      <c r="BO81" s="92"/>
      <c r="BP81" s="104"/>
      <c r="BQ81" s="382" t="str">
        <f>IF(EB81="","",EB81)</f>
        <v/>
      </c>
      <c r="BR81" s="382"/>
      <c r="BS81" s="382"/>
      <c r="BT81" s="382"/>
      <c r="BU81" s="382"/>
      <c r="BV81" s="382"/>
      <c r="BW81" s="382"/>
      <c r="BX81" s="382"/>
      <c r="BY81" s="382"/>
      <c r="BZ81" s="382"/>
      <c r="CA81" s="382"/>
      <c r="CB81" s="92"/>
      <c r="CC81" s="104"/>
      <c r="CD81" s="382" t="str">
        <f>IF(EB81="","",INT(EA81*EB81))</f>
        <v/>
      </c>
      <c r="CE81" s="382"/>
      <c r="CF81" s="382"/>
      <c r="CG81" s="382"/>
      <c r="CH81" s="382"/>
      <c r="CI81" s="382"/>
      <c r="CJ81" s="382"/>
      <c r="CK81" s="382"/>
      <c r="CL81" s="382"/>
      <c r="CM81" s="382"/>
      <c r="CN81" s="382"/>
      <c r="CO81" s="382"/>
      <c r="CP81" s="382"/>
      <c r="CQ81" s="136"/>
      <c r="CR81" s="104"/>
      <c r="CS81" s="91"/>
      <c r="CT81" s="91"/>
      <c r="CU81" s="91"/>
      <c r="CV81" s="91"/>
      <c r="CW81" s="91"/>
      <c r="CX81" s="91"/>
      <c r="CY81" s="135"/>
      <c r="CZ81" s="91"/>
      <c r="DA81" s="91"/>
      <c r="DB81" s="91"/>
      <c r="DC81" s="92"/>
      <c r="DD81" s="91"/>
      <c r="DE81" s="91"/>
      <c r="DF81" s="91"/>
      <c r="DG81" s="91"/>
      <c r="DH81" s="91"/>
      <c r="DI81" s="91"/>
      <c r="DJ81" s="91"/>
      <c r="DK81" s="91"/>
      <c r="DL81" s="135"/>
      <c r="DM81" s="91"/>
      <c r="DN81" s="91"/>
      <c r="DO81" s="91"/>
      <c r="DP81" s="91"/>
      <c r="DQ81" s="91"/>
      <c r="DR81" s="91"/>
      <c r="DS81" s="91"/>
      <c r="DT81" s="91"/>
      <c r="DU81" s="91"/>
      <c r="DV81" s="91"/>
      <c r="DW81" s="137"/>
      <c r="DX81" s="65"/>
      <c r="DY81" s="65"/>
      <c r="DZ81" s="65"/>
      <c r="EA81" s="65"/>
      <c r="EB81" s="65"/>
      <c r="EC81" s="65"/>
      <c r="ED81" s="65"/>
      <c r="EE81" s="65"/>
      <c r="EF81" s="65"/>
      <c r="EG81" s="65"/>
      <c r="EH81" s="65"/>
      <c r="EI81" s="65"/>
      <c r="EJ81" s="65"/>
      <c r="EK81" s="65"/>
      <c r="EL81" s="65"/>
      <c r="EM81" s="65"/>
      <c r="EN81" s="65"/>
      <c r="EO81" s="65"/>
      <c r="EP81" s="65"/>
      <c r="EQ81" s="65"/>
      <c r="ER81" s="65"/>
      <c r="ES81" s="65"/>
      <c r="ET81" s="65"/>
      <c r="EU81" s="65"/>
    </row>
    <row r="82" spans="1:151" s="46" customFormat="1" ht="12" customHeight="1">
      <c r="A82" s="65"/>
      <c r="B82" s="65"/>
      <c r="C82" s="65"/>
      <c r="D82" s="370"/>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4"/>
      <c r="AX82" s="96"/>
      <c r="AY82" s="72"/>
      <c r="AZ82" s="72"/>
      <c r="BA82" s="72"/>
      <c r="BB82" s="72"/>
      <c r="BC82" s="72"/>
      <c r="BD82" s="89"/>
      <c r="BE82" s="72">
        <v>0</v>
      </c>
      <c r="BF82" s="72">
        <v>0</v>
      </c>
      <c r="BG82" s="72"/>
      <c r="BH82" s="72"/>
      <c r="BI82" s="96"/>
      <c r="BJ82" s="72"/>
      <c r="BK82" s="72"/>
      <c r="BL82" s="133"/>
      <c r="BM82" s="72"/>
      <c r="BN82" s="72"/>
      <c r="BO82" s="89"/>
      <c r="BP82" s="96"/>
      <c r="BQ82" s="72"/>
      <c r="BR82" s="72"/>
      <c r="BS82" s="72"/>
      <c r="BT82" s="72"/>
      <c r="BU82" s="72"/>
      <c r="BV82" s="72"/>
      <c r="BW82" s="72"/>
      <c r="BX82" s="72"/>
      <c r="BY82" s="72"/>
      <c r="BZ82" s="72"/>
      <c r="CA82" s="72"/>
      <c r="CB82" s="89"/>
      <c r="CC82" s="96"/>
      <c r="CD82" s="72"/>
      <c r="CE82" s="72"/>
      <c r="CF82" s="72"/>
      <c r="CG82" s="72"/>
      <c r="CH82" s="72"/>
      <c r="CI82" s="72"/>
      <c r="CJ82" s="72"/>
      <c r="CK82" s="72"/>
      <c r="CL82" s="72"/>
      <c r="CM82" s="72"/>
      <c r="CN82" s="72"/>
      <c r="CO82" s="72"/>
      <c r="CP82" s="72"/>
      <c r="CQ82" s="107"/>
      <c r="CR82" s="96"/>
      <c r="CS82" s="404"/>
      <c r="CT82" s="404"/>
      <c r="CU82" s="404"/>
      <c r="CV82" s="404"/>
      <c r="CW82" s="404"/>
      <c r="CX82" s="404"/>
      <c r="CY82" s="404"/>
      <c r="CZ82" s="404"/>
      <c r="DA82" s="404"/>
      <c r="DB82" s="404"/>
      <c r="DC82" s="89"/>
      <c r="DD82" s="72"/>
      <c r="DE82" s="72"/>
      <c r="DF82" s="72"/>
      <c r="DG82" s="72"/>
      <c r="DH82" s="72"/>
      <c r="DI82" s="72"/>
      <c r="DJ82" s="72"/>
      <c r="DK82" s="72"/>
      <c r="DL82" s="133"/>
      <c r="DM82" s="72"/>
      <c r="DN82" s="72"/>
      <c r="DO82" s="72"/>
      <c r="DP82" s="72"/>
      <c r="DQ82" s="72"/>
      <c r="DR82" s="72"/>
      <c r="DS82" s="72"/>
      <c r="DT82" s="72"/>
      <c r="DU82" s="72"/>
      <c r="DV82" s="72"/>
      <c r="DW82" s="108"/>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row>
    <row r="83" spans="1:151" s="46" customFormat="1" ht="12" customHeight="1">
      <c r="A83" s="65"/>
      <c r="B83" s="65"/>
      <c r="C83" s="65"/>
      <c r="D83" s="374"/>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6"/>
      <c r="AX83" s="96"/>
      <c r="AY83" s="72"/>
      <c r="AZ83" s="72"/>
      <c r="BA83" s="72"/>
      <c r="BB83" s="72"/>
      <c r="BC83" s="72"/>
      <c r="BD83" s="89"/>
      <c r="BE83" s="72"/>
      <c r="BF83" s="72"/>
      <c r="BG83" s="72"/>
      <c r="BH83" s="72"/>
      <c r="BI83" s="96"/>
      <c r="BJ83" s="72"/>
      <c r="BK83" s="72"/>
      <c r="BL83" s="133"/>
      <c r="BM83" s="72"/>
      <c r="BN83" s="72"/>
      <c r="BO83" s="89"/>
      <c r="BP83" s="96"/>
      <c r="BQ83" s="72"/>
      <c r="BR83" s="72"/>
      <c r="BS83" s="72"/>
      <c r="BT83" s="72"/>
      <c r="BU83" s="72"/>
      <c r="BV83" s="72"/>
      <c r="BW83" s="72"/>
      <c r="BX83" s="72"/>
      <c r="BY83" s="72"/>
      <c r="BZ83" s="72"/>
      <c r="CA83" s="72"/>
      <c r="CB83" s="89"/>
      <c r="CC83" s="96"/>
      <c r="CD83" s="72"/>
      <c r="CE83" s="72"/>
      <c r="CF83" s="72"/>
      <c r="CG83" s="72"/>
      <c r="CH83" s="72"/>
      <c r="CI83" s="72"/>
      <c r="CJ83" s="72"/>
      <c r="CK83" s="72"/>
      <c r="CL83" s="72"/>
      <c r="CM83" s="72"/>
      <c r="CN83" s="72"/>
      <c r="CO83" s="72"/>
      <c r="CP83" s="72"/>
      <c r="CQ83" s="107"/>
      <c r="CR83" s="96"/>
      <c r="CS83" s="379" t="str">
        <f>IF(ED83="","",ED83)</f>
        <v/>
      </c>
      <c r="CT83" s="379"/>
      <c r="CU83" s="379"/>
      <c r="CV83" s="379"/>
      <c r="CW83" s="379"/>
      <c r="CX83" s="379"/>
      <c r="CY83" s="379"/>
      <c r="CZ83" s="379"/>
      <c r="DA83" s="379"/>
      <c r="DB83" s="379"/>
      <c r="DC83" s="89"/>
      <c r="DD83" s="72"/>
      <c r="DE83" s="72"/>
      <c r="DF83" s="72"/>
      <c r="DG83" s="72"/>
      <c r="DH83" s="72"/>
      <c r="DI83" s="72"/>
      <c r="DJ83" s="72"/>
      <c r="DK83" s="72"/>
      <c r="DL83" s="72"/>
      <c r="DM83" s="72"/>
      <c r="DN83" s="72"/>
      <c r="DO83" s="72"/>
      <c r="DP83" s="72"/>
      <c r="DQ83" s="72"/>
      <c r="DR83" s="72"/>
      <c r="DS83" s="72"/>
      <c r="DT83" s="72"/>
      <c r="DU83" s="72"/>
      <c r="DV83" s="72"/>
      <c r="DW83" s="108"/>
      <c r="DX83" s="65"/>
      <c r="DY83" s="65"/>
      <c r="DZ83" s="65"/>
      <c r="EA83" s="65"/>
      <c r="EB83" s="65"/>
      <c r="EC83" s="65"/>
      <c r="ED83" s="65"/>
      <c r="EE83" s="65"/>
      <c r="EF83" s="65"/>
      <c r="EG83" s="65"/>
      <c r="EH83" s="65"/>
      <c r="EI83" s="65"/>
      <c r="EJ83" s="65"/>
      <c r="EK83" s="65"/>
      <c r="EL83" s="65"/>
      <c r="EM83" s="65"/>
      <c r="EN83" s="65"/>
      <c r="EO83" s="65"/>
      <c r="EP83" s="65"/>
      <c r="EQ83" s="65"/>
      <c r="ER83" s="65"/>
      <c r="ES83" s="65"/>
      <c r="ET83" s="65"/>
      <c r="EU83" s="65"/>
    </row>
    <row r="84" spans="1:151" s="46" customFormat="1" ht="12" customHeight="1">
      <c r="A84" s="65"/>
      <c r="B84" s="65"/>
      <c r="C84" s="65"/>
      <c r="D84" s="374"/>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6"/>
      <c r="AX84" s="96"/>
      <c r="AY84" s="72"/>
      <c r="AZ84" s="72"/>
      <c r="BA84" s="72"/>
      <c r="BB84" s="72"/>
      <c r="BC84" s="72"/>
      <c r="BD84" s="89"/>
      <c r="BE84" s="72"/>
      <c r="BF84" s="72"/>
      <c r="BG84" s="72"/>
      <c r="BH84" s="72"/>
      <c r="BI84" s="96"/>
      <c r="BJ84" s="72"/>
      <c r="BK84" s="72"/>
      <c r="BL84" s="133"/>
      <c r="BM84" s="72"/>
      <c r="BN84" s="72"/>
      <c r="BO84" s="89"/>
      <c r="BP84" s="96"/>
      <c r="BQ84" s="72"/>
      <c r="BR84" s="72"/>
      <c r="BS84" s="72"/>
      <c r="BT84" s="72"/>
      <c r="BU84" s="72"/>
      <c r="BV84" s="72"/>
      <c r="BW84" s="72"/>
      <c r="BX84" s="72"/>
      <c r="BY84" s="72"/>
      <c r="BZ84" s="72"/>
      <c r="CA84" s="72"/>
      <c r="CB84" s="89"/>
      <c r="CC84" s="96"/>
      <c r="CD84" s="72"/>
      <c r="CE84" s="72"/>
      <c r="CF84" s="72"/>
      <c r="CG84" s="72"/>
      <c r="CH84" s="72"/>
      <c r="CI84" s="72"/>
      <c r="CJ84" s="72"/>
      <c r="CK84" s="72"/>
      <c r="CL84" s="72"/>
      <c r="CM84" s="72"/>
      <c r="CN84" s="72"/>
      <c r="CO84" s="72"/>
      <c r="CP84" s="72"/>
      <c r="CQ84" s="107"/>
      <c r="CR84" s="96"/>
      <c r="CS84" s="393"/>
      <c r="CT84" s="393"/>
      <c r="CU84" s="393"/>
      <c r="CV84" s="393"/>
      <c r="CW84" s="393"/>
      <c r="CX84" s="393"/>
      <c r="CY84" s="393"/>
      <c r="CZ84" s="393"/>
      <c r="DA84" s="393"/>
      <c r="DB84" s="393"/>
      <c r="DC84" s="89"/>
      <c r="DD84" s="72"/>
      <c r="DE84" s="72"/>
      <c r="DF84" s="72"/>
      <c r="DG84" s="72"/>
      <c r="DH84" s="72"/>
      <c r="DI84" s="72"/>
      <c r="DJ84" s="72"/>
      <c r="DK84" s="72"/>
      <c r="DL84" s="72"/>
      <c r="DM84" s="72"/>
      <c r="DN84" s="72"/>
      <c r="DO84" s="72"/>
      <c r="DP84" s="72"/>
      <c r="DQ84" s="72"/>
      <c r="DR84" s="72"/>
      <c r="DS84" s="72"/>
      <c r="DT84" s="72"/>
      <c r="DU84" s="72"/>
      <c r="DV84" s="72"/>
      <c r="DW84" s="108"/>
      <c r="DX84" s="65"/>
      <c r="DY84" s="65"/>
      <c r="DZ84" s="65"/>
      <c r="EA84" s="65"/>
      <c r="EB84" s="65"/>
      <c r="EC84" s="65"/>
      <c r="ED84" s="65"/>
      <c r="EE84" s="65"/>
      <c r="EF84" s="65"/>
      <c r="EG84" s="65"/>
      <c r="EH84" s="65"/>
      <c r="EI84" s="65"/>
      <c r="EJ84" s="65"/>
      <c r="EK84" s="65"/>
      <c r="EL84" s="65"/>
      <c r="EM84" s="65"/>
      <c r="EN84" s="65"/>
      <c r="EO84" s="65"/>
      <c r="EP84" s="65"/>
      <c r="EQ84" s="65"/>
      <c r="ER84" s="65"/>
      <c r="ES84" s="65"/>
      <c r="ET84" s="65"/>
      <c r="EU84" s="65"/>
    </row>
    <row r="85" spans="1:151" s="46" customFormat="1" ht="12" customHeight="1">
      <c r="A85" s="65"/>
      <c r="B85" s="65"/>
      <c r="C85" s="65"/>
      <c r="D85" s="375"/>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427"/>
      <c r="AC85" s="427"/>
      <c r="AD85" s="427"/>
      <c r="AE85" s="427"/>
      <c r="AF85" s="427"/>
      <c r="AG85" s="427"/>
      <c r="AH85" s="427"/>
      <c r="AI85" s="427"/>
      <c r="AJ85" s="427"/>
      <c r="AK85" s="427"/>
      <c r="AL85" s="427"/>
      <c r="AM85" s="427"/>
      <c r="AN85" s="427"/>
      <c r="AO85" s="427"/>
      <c r="AP85" s="427"/>
      <c r="AQ85" s="427"/>
      <c r="AR85" s="427"/>
      <c r="AS85" s="427"/>
      <c r="AT85" s="427"/>
      <c r="AU85" s="427"/>
      <c r="AV85" s="427"/>
      <c r="AW85" s="428"/>
      <c r="AX85" s="395" t="str">
        <f>+IF(EA85="","",IF(INT(EA85),INT(EA85),"0"))</f>
        <v/>
      </c>
      <c r="AY85" s="396"/>
      <c r="AZ85" s="396"/>
      <c r="BA85" s="396"/>
      <c r="BB85" s="396"/>
      <c r="BC85" s="396"/>
      <c r="BD85" s="397"/>
      <c r="BE85" s="398" t="str">
        <f>+IF(EA85="","",IF(EA85-INT(EA85),EA85-INT(EA85),""))</f>
        <v/>
      </c>
      <c r="BF85" s="398"/>
      <c r="BG85" s="398"/>
      <c r="BH85" s="399"/>
      <c r="BI85" s="113"/>
      <c r="BJ85" s="111"/>
      <c r="BK85" s="111"/>
      <c r="BL85" s="134"/>
      <c r="BM85" s="111"/>
      <c r="BN85" s="111"/>
      <c r="BO85" s="112"/>
      <c r="BP85" s="113"/>
      <c r="BQ85" s="396" t="str">
        <f>IF(EB85="","",EB85)</f>
        <v/>
      </c>
      <c r="BR85" s="396"/>
      <c r="BS85" s="396"/>
      <c r="BT85" s="396"/>
      <c r="BU85" s="396"/>
      <c r="BV85" s="396"/>
      <c r="BW85" s="396"/>
      <c r="BX85" s="396"/>
      <c r="BY85" s="396"/>
      <c r="BZ85" s="396"/>
      <c r="CA85" s="396"/>
      <c r="CB85" s="112"/>
      <c r="CC85" s="113"/>
      <c r="CD85" s="396" t="str">
        <f>IF(EB85="","",INT(EA85*EB85))</f>
        <v/>
      </c>
      <c r="CE85" s="396"/>
      <c r="CF85" s="396"/>
      <c r="CG85" s="396"/>
      <c r="CH85" s="396"/>
      <c r="CI85" s="396"/>
      <c r="CJ85" s="396"/>
      <c r="CK85" s="396"/>
      <c r="CL85" s="396"/>
      <c r="CM85" s="396"/>
      <c r="CN85" s="396"/>
      <c r="CO85" s="396"/>
      <c r="CP85" s="396"/>
      <c r="CQ85" s="114"/>
      <c r="CR85" s="113"/>
      <c r="CS85" s="111"/>
      <c r="CT85" s="111"/>
      <c r="CU85" s="111"/>
      <c r="CV85" s="111"/>
      <c r="CW85" s="111"/>
      <c r="CX85" s="111"/>
      <c r="CY85" s="134"/>
      <c r="CZ85" s="111"/>
      <c r="DA85" s="111"/>
      <c r="DB85" s="111"/>
      <c r="DC85" s="112"/>
      <c r="DD85" s="111"/>
      <c r="DE85" s="111"/>
      <c r="DF85" s="111"/>
      <c r="DG85" s="111"/>
      <c r="DH85" s="111"/>
      <c r="DI85" s="111"/>
      <c r="DJ85" s="111"/>
      <c r="DK85" s="111"/>
      <c r="DL85" s="134"/>
      <c r="DM85" s="111"/>
      <c r="DN85" s="111"/>
      <c r="DO85" s="111"/>
      <c r="DP85" s="111"/>
      <c r="DQ85" s="111"/>
      <c r="DR85" s="111"/>
      <c r="DS85" s="111"/>
      <c r="DT85" s="111"/>
      <c r="DU85" s="111"/>
      <c r="DV85" s="111"/>
      <c r="DW85" s="11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row>
    <row r="86" spans="1:151" s="46" customFormat="1" ht="17.2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6"/>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R86" s="65"/>
      <c r="DS86" s="65"/>
      <c r="DT86" s="65"/>
      <c r="DU86" s="65"/>
      <c r="DV86" s="65"/>
      <c r="DW86" s="106" t="s">
        <v>151</v>
      </c>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row>
  </sheetData>
  <mergeCells count="180">
    <mergeCell ref="D39:AW40"/>
    <mergeCell ref="CS39:DB39"/>
    <mergeCell ref="CS40:DB40"/>
    <mergeCell ref="D41:AW42"/>
    <mergeCell ref="CS41:DB41"/>
    <mergeCell ref="AX42:BD42"/>
    <mergeCell ref="BE42:BH42"/>
    <mergeCell ref="BQ42:CA42"/>
    <mergeCell ref="CD42:CP42"/>
    <mergeCell ref="D35:AW36"/>
    <mergeCell ref="CS35:DB35"/>
    <mergeCell ref="CS36:DB36"/>
    <mergeCell ref="D37:AW38"/>
    <mergeCell ref="CS37:DB37"/>
    <mergeCell ref="AX38:BD38"/>
    <mergeCell ref="BE38:BH38"/>
    <mergeCell ref="BQ38:CA38"/>
    <mergeCell ref="CD38:CP38"/>
    <mergeCell ref="D31:AW32"/>
    <mergeCell ref="CS31:DB31"/>
    <mergeCell ref="CS32:DB32"/>
    <mergeCell ref="D33:AW34"/>
    <mergeCell ref="CS33:DB33"/>
    <mergeCell ref="AX34:BD34"/>
    <mergeCell ref="BE34:BH34"/>
    <mergeCell ref="BQ34:CA34"/>
    <mergeCell ref="CD34:CP34"/>
    <mergeCell ref="D27:AW28"/>
    <mergeCell ref="CS27:DB27"/>
    <mergeCell ref="CS28:DB28"/>
    <mergeCell ref="D29:AW30"/>
    <mergeCell ref="CS29:DB29"/>
    <mergeCell ref="AX30:BD30"/>
    <mergeCell ref="BE30:BH30"/>
    <mergeCell ref="BQ30:CA30"/>
    <mergeCell ref="CD30:CP30"/>
    <mergeCell ref="D23:AW24"/>
    <mergeCell ref="CS23:DB23"/>
    <mergeCell ref="CS24:DB24"/>
    <mergeCell ref="D25:AW26"/>
    <mergeCell ref="CS25:DB25"/>
    <mergeCell ref="AX26:BD26"/>
    <mergeCell ref="BE26:BH26"/>
    <mergeCell ref="BQ26:CA26"/>
    <mergeCell ref="CD26:CP26"/>
    <mergeCell ref="D19:AW20"/>
    <mergeCell ref="CS19:DB19"/>
    <mergeCell ref="CS20:DB20"/>
    <mergeCell ref="D21:AW22"/>
    <mergeCell ref="CS21:DB21"/>
    <mergeCell ref="AX22:BD22"/>
    <mergeCell ref="BE22:BH22"/>
    <mergeCell ref="BQ22:CA22"/>
    <mergeCell ref="CD22:CP22"/>
    <mergeCell ref="D6:AW6"/>
    <mergeCell ref="BI49:BO49"/>
    <mergeCell ref="BP49:CB49"/>
    <mergeCell ref="CC49:CQ49"/>
    <mergeCell ref="BP6:CB6"/>
    <mergeCell ref="CC6:CQ6"/>
    <mergeCell ref="D7:AW8"/>
    <mergeCell ref="D9:AW10"/>
    <mergeCell ref="D13:AW14"/>
    <mergeCell ref="AX14:BD14"/>
    <mergeCell ref="BE14:BH14"/>
    <mergeCell ref="BQ14:CA14"/>
    <mergeCell ref="CD14:CP14"/>
    <mergeCell ref="AX10:BD10"/>
    <mergeCell ref="BE10:BH10"/>
    <mergeCell ref="BQ10:CA10"/>
    <mergeCell ref="CD10:CP10"/>
    <mergeCell ref="D11:AW12"/>
    <mergeCell ref="D15:AW16"/>
    <mergeCell ref="D17:AW18"/>
    <mergeCell ref="AX18:BD18"/>
    <mergeCell ref="BE18:BH18"/>
    <mergeCell ref="BQ18:CA18"/>
    <mergeCell ref="CD18:CP18"/>
    <mergeCell ref="CR49:DC49"/>
    <mergeCell ref="DD49:DW49"/>
    <mergeCell ref="D50:AW51"/>
    <mergeCell ref="CS50:DB50"/>
    <mergeCell ref="CS51:DB51"/>
    <mergeCell ref="D52:AW53"/>
    <mergeCell ref="CS52:DB52"/>
    <mergeCell ref="AX53:BD53"/>
    <mergeCell ref="BE53:BH53"/>
    <mergeCell ref="BQ53:CA53"/>
    <mergeCell ref="CD53:CP53"/>
    <mergeCell ref="D49:AW49"/>
    <mergeCell ref="AX49:BH49"/>
    <mergeCell ref="D54:AW55"/>
    <mergeCell ref="CS54:DB54"/>
    <mergeCell ref="CS55:DB55"/>
    <mergeCell ref="D56:AW57"/>
    <mergeCell ref="CS56:DB56"/>
    <mergeCell ref="AX57:BD57"/>
    <mergeCell ref="BE57:BH57"/>
    <mergeCell ref="BQ57:CA57"/>
    <mergeCell ref="CD57:CP57"/>
    <mergeCell ref="D58:AW59"/>
    <mergeCell ref="CS58:DB58"/>
    <mergeCell ref="CS59:DB59"/>
    <mergeCell ref="D60:AW61"/>
    <mergeCell ref="CS60:DB60"/>
    <mergeCell ref="AX61:BD61"/>
    <mergeCell ref="BE61:BH61"/>
    <mergeCell ref="BQ61:CA61"/>
    <mergeCell ref="CD61:CP61"/>
    <mergeCell ref="D62:AW63"/>
    <mergeCell ref="CS62:DB62"/>
    <mergeCell ref="CS63:DB63"/>
    <mergeCell ref="D64:AW65"/>
    <mergeCell ref="CS64:DB64"/>
    <mergeCell ref="AX65:BD65"/>
    <mergeCell ref="BE65:BH65"/>
    <mergeCell ref="BQ65:CA65"/>
    <mergeCell ref="CD65:CP65"/>
    <mergeCell ref="D66:AW67"/>
    <mergeCell ref="CS66:DB66"/>
    <mergeCell ref="CS67:DB67"/>
    <mergeCell ref="D68:AW69"/>
    <mergeCell ref="CS68:DB68"/>
    <mergeCell ref="AX69:BD69"/>
    <mergeCell ref="BE69:BH69"/>
    <mergeCell ref="BQ69:CA69"/>
    <mergeCell ref="CD69:CP69"/>
    <mergeCell ref="D70:AW71"/>
    <mergeCell ref="CS70:DB70"/>
    <mergeCell ref="CS71:DB71"/>
    <mergeCell ref="D72:AW73"/>
    <mergeCell ref="CS72:DB72"/>
    <mergeCell ref="AX73:BD73"/>
    <mergeCell ref="BE73:BH73"/>
    <mergeCell ref="BQ73:CA73"/>
    <mergeCell ref="CD73:CP73"/>
    <mergeCell ref="D74:AW75"/>
    <mergeCell ref="CS74:DB74"/>
    <mergeCell ref="CS75:DB75"/>
    <mergeCell ref="D76:AW77"/>
    <mergeCell ref="CS76:DB76"/>
    <mergeCell ref="AX77:BD77"/>
    <mergeCell ref="BE77:BH77"/>
    <mergeCell ref="BQ77:CA77"/>
    <mergeCell ref="CD77:CP77"/>
    <mergeCell ref="D78:AW79"/>
    <mergeCell ref="CS78:DB78"/>
    <mergeCell ref="CS79:DB79"/>
    <mergeCell ref="D80:AW81"/>
    <mergeCell ref="CS80:DB80"/>
    <mergeCell ref="AX81:BD81"/>
    <mergeCell ref="BE81:BH81"/>
    <mergeCell ref="BQ81:CA81"/>
    <mergeCell ref="CD81:CP81"/>
    <mergeCell ref="D82:AW83"/>
    <mergeCell ref="CS82:DB82"/>
    <mergeCell ref="CS83:DB83"/>
    <mergeCell ref="D84:AW85"/>
    <mergeCell ref="CS84:DB84"/>
    <mergeCell ref="AX85:BD85"/>
    <mergeCell ref="BE85:BH85"/>
    <mergeCell ref="BQ85:CA85"/>
    <mergeCell ref="CD85:CP85"/>
    <mergeCell ref="DL47:DR47"/>
    <mergeCell ref="DE47:DK47"/>
    <mergeCell ref="DE4:DK4"/>
    <mergeCell ref="DL4:DR4"/>
    <mergeCell ref="AX6:BH6"/>
    <mergeCell ref="BI6:BO6"/>
    <mergeCell ref="CR6:DC6"/>
    <mergeCell ref="DD6:DW6"/>
    <mergeCell ref="CS7:DB7"/>
    <mergeCell ref="CS8:DB8"/>
    <mergeCell ref="CS13:DB13"/>
    <mergeCell ref="CS9:DB9"/>
    <mergeCell ref="CS11:DB11"/>
    <mergeCell ref="CS12:DB12"/>
    <mergeCell ref="CS15:DB15"/>
    <mergeCell ref="CS16:DB16"/>
    <mergeCell ref="CS17:DB17"/>
  </mergeCells>
  <phoneticPr fontId="2"/>
  <pageMargins left="0" right="0" top="0.59055118110236227" bottom="0" header="0.31496062992125984"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工種別内訳表定義</vt:lpstr>
      <vt:lpstr>内訳表定義</vt:lpstr>
      <vt:lpstr>単価表定義</vt:lpstr>
      <vt:lpstr>帳票イメージ工種別内訳</vt:lpstr>
      <vt:lpstr>帳票イメージ</vt:lpstr>
      <vt:lpstr>単価表定義!Print_Area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Sibata</cp:lastModifiedBy>
  <cp:lastPrinted>2012-02-22T08:49:21Z</cp:lastPrinted>
  <dcterms:created xsi:type="dcterms:W3CDTF">2001-12-08T17:30:14Z</dcterms:created>
  <dcterms:modified xsi:type="dcterms:W3CDTF">2012-02-22T08:53:36Z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2012/02/22</vt:lpwstr>
  </property>
</Properties>
</file>