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240" yWindow="5955" windowWidth="18555" windowHeight="6045" tabRatio="696"/>
  </bookViews>
  <sheets>
    <sheet name="工種別内訳表定義" sheetId="12" r:id="rId1"/>
    <sheet name="内訳表定義" sheetId="10" r:id="rId2"/>
    <sheet name="単価表定義" sheetId="11" r:id="rId3"/>
    <sheet name="帳票イメージ工種別内訳" sheetId="15" r:id="rId4"/>
    <sheet name="帳票イメージ" sheetId="8" r:id="rId5"/>
  </sheets>
  <definedNames>
    <definedName name="_xlnm.Print_Area" localSheetId="2">単価表定義!$S$2:$AA$45</definedName>
    <definedName name="_xlnm.Print_Area" localSheetId="4">帳票イメージ!$A$1:$U$86</definedName>
  </definedNames>
  <calcPr calcId="125725"/>
</workbook>
</file>

<file path=xl/calcChain.xml><?xml version="1.0" encoding="utf-8"?>
<calcChain xmlns="http://schemas.openxmlformats.org/spreadsheetml/2006/main">
  <c r="B7" i="15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A433"/>
  <c r="A434"/>
  <c r="A435"/>
  <c r="A436"/>
  <c r="A437"/>
  <c r="A438"/>
  <c r="A439"/>
  <c r="A440"/>
  <c r="A441"/>
  <c r="A442"/>
  <c r="A443"/>
  <c r="A444"/>
  <c r="A445"/>
  <c r="A446"/>
  <c r="A447"/>
  <c r="A448"/>
  <c r="A449"/>
  <c r="A450"/>
  <c r="A451"/>
  <c r="A452"/>
  <c r="A453"/>
  <c r="A454"/>
  <c r="A455"/>
  <c r="A456"/>
  <c r="A457"/>
  <c r="A458"/>
  <c r="A459"/>
  <c r="A460"/>
  <c r="A461"/>
  <c r="A462"/>
  <c r="A463"/>
  <c r="A464"/>
  <c r="A465"/>
  <c r="A466"/>
  <c r="A467"/>
  <c r="A468"/>
  <c r="A469"/>
  <c r="A470"/>
  <c r="A471"/>
  <c r="A472"/>
  <c r="A473"/>
  <c r="A474"/>
  <c r="A475"/>
  <c r="A476"/>
  <c r="A477"/>
  <c r="A478"/>
  <c r="A479"/>
  <c r="A480"/>
  <c r="A481"/>
  <c r="A482"/>
  <c r="A483"/>
  <c r="A484"/>
  <c r="A485"/>
  <c r="A486"/>
  <c r="A487"/>
  <c r="A488"/>
  <c r="A489"/>
  <c r="A490"/>
  <c r="A491"/>
  <c r="A492"/>
  <c r="A493"/>
  <c r="A494"/>
  <c r="A495"/>
  <c r="A496"/>
  <c r="A497"/>
  <c r="A498"/>
  <c r="A499"/>
  <c r="A500"/>
  <c r="A6"/>
  <c r="F500"/>
  <c r="F499"/>
  <c r="F498"/>
  <c r="F497"/>
  <c r="F496"/>
  <c r="F495"/>
  <c r="F494"/>
  <c r="F493"/>
  <c r="F492"/>
  <c r="F491"/>
  <c r="F490"/>
  <c r="F489"/>
  <c r="F488"/>
  <c r="F487"/>
  <c r="F486"/>
  <c r="F485"/>
  <c r="F484"/>
  <c r="F483"/>
  <c r="F482"/>
  <c r="F481"/>
  <c r="F480"/>
  <c r="F479"/>
  <c r="F478"/>
  <c r="F477"/>
  <c r="F476"/>
  <c r="F475"/>
  <c r="F474"/>
  <c r="F473"/>
  <c r="F472"/>
  <c r="F471"/>
  <c r="F470"/>
  <c r="F469"/>
  <c r="F468"/>
  <c r="F467"/>
  <c r="F466"/>
  <c r="F465"/>
  <c r="F464"/>
  <c r="F463"/>
  <c r="F462"/>
  <c r="F461"/>
  <c r="F460"/>
  <c r="F459"/>
  <c r="F458"/>
  <c r="F457"/>
  <c r="F456"/>
  <c r="F455"/>
  <c r="F454"/>
  <c r="F453"/>
  <c r="F452"/>
  <c r="F451"/>
  <c r="F450"/>
  <c r="F449"/>
  <c r="F448"/>
  <c r="F447"/>
  <c r="F446"/>
  <c r="F445"/>
  <c r="F444"/>
  <c r="F443"/>
  <c r="F442"/>
  <c r="F441"/>
  <c r="F440"/>
  <c r="F439"/>
  <c r="F438"/>
  <c r="F437"/>
  <c r="F436"/>
  <c r="F435"/>
  <c r="F434"/>
  <c r="F433"/>
  <c r="F432"/>
  <c r="F431"/>
  <c r="F430"/>
  <c r="F429"/>
  <c r="F428"/>
  <c r="F427"/>
  <c r="F426"/>
  <c r="F425"/>
  <c r="F424"/>
  <c r="F423"/>
  <c r="F422"/>
  <c r="F421"/>
  <c r="F420"/>
  <c r="F419"/>
  <c r="F418"/>
  <c r="F417"/>
  <c r="F416"/>
  <c r="F415"/>
  <c r="F414"/>
  <c r="F413"/>
  <c r="F412"/>
  <c r="F411"/>
  <c r="F410"/>
  <c r="F409"/>
  <c r="F408"/>
  <c r="F407"/>
  <c r="F406"/>
  <c r="F405"/>
  <c r="F404"/>
  <c r="F403"/>
  <c r="F402"/>
  <c r="F401"/>
  <c r="F400"/>
  <c r="F399"/>
  <c r="F398"/>
  <c r="F397"/>
  <c r="F396"/>
  <c r="F395"/>
  <c r="F394"/>
  <c r="F393"/>
  <c r="F392"/>
  <c r="F391"/>
  <c r="F390"/>
  <c r="F389"/>
  <c r="F388"/>
  <c r="F387"/>
  <c r="F386"/>
  <c r="F385"/>
  <c r="F384"/>
  <c r="F383"/>
  <c r="F382"/>
  <c r="F381"/>
  <c r="F380"/>
  <c r="F379"/>
  <c r="F378"/>
  <c r="F377"/>
  <c r="F376"/>
  <c r="F375"/>
  <c r="F374"/>
  <c r="F373"/>
  <c r="F372"/>
  <c r="F371"/>
  <c r="F370"/>
  <c r="F369"/>
  <c r="F368"/>
  <c r="F367"/>
  <c r="F366"/>
  <c r="F365"/>
  <c r="F364"/>
  <c r="F363"/>
  <c r="F362"/>
  <c r="F361"/>
  <c r="F360"/>
  <c r="F359"/>
  <c r="F358"/>
  <c r="F357"/>
  <c r="F356"/>
  <c r="F355"/>
  <c r="F354"/>
  <c r="F353"/>
  <c r="F352"/>
  <c r="F351"/>
  <c r="F350"/>
  <c r="F349"/>
  <c r="F348"/>
  <c r="F347"/>
  <c r="F346"/>
  <c r="F345"/>
  <c r="F344"/>
  <c r="F343"/>
  <c r="F342"/>
  <c r="F341"/>
  <c r="F340"/>
  <c r="F339"/>
  <c r="F338"/>
  <c r="F337"/>
  <c r="F336"/>
  <c r="F335"/>
  <c r="F334"/>
  <c r="F333"/>
  <c r="F332"/>
  <c r="F33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F313"/>
  <c r="F312"/>
  <c r="F311"/>
  <c r="F310"/>
  <c r="F309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E500"/>
  <c r="E499"/>
  <c r="E498"/>
  <c r="E497"/>
  <c r="E496"/>
  <c r="E495"/>
  <c r="E494"/>
  <c r="E493"/>
  <c r="E492"/>
  <c r="E491"/>
  <c r="E490"/>
  <c r="E489"/>
  <c r="E488"/>
  <c r="E487"/>
  <c r="E486"/>
  <c r="E485"/>
  <c r="E484"/>
  <c r="E483"/>
  <c r="E482"/>
  <c r="E481"/>
  <c r="E480"/>
  <c r="E479"/>
  <c r="E478"/>
  <c r="E477"/>
  <c r="E476"/>
  <c r="E475"/>
  <c r="E474"/>
  <c r="E473"/>
  <c r="E472"/>
  <c r="E471"/>
  <c r="E470"/>
  <c r="E469"/>
  <c r="E468"/>
  <c r="E467"/>
  <c r="E466"/>
  <c r="E465"/>
  <c r="E464"/>
  <c r="E463"/>
  <c r="E462"/>
  <c r="E461"/>
  <c r="E460"/>
  <c r="E459"/>
  <c r="E458"/>
  <c r="E457"/>
  <c r="E456"/>
  <c r="E455"/>
  <c r="E454"/>
  <c r="E453"/>
  <c r="E452"/>
  <c r="E451"/>
  <c r="E450"/>
  <c r="E449"/>
  <c r="E448"/>
  <c r="E447"/>
  <c r="E446"/>
  <c r="E445"/>
  <c r="E444"/>
  <c r="E443"/>
  <c r="E442"/>
  <c r="E441"/>
  <c r="E440"/>
  <c r="E439"/>
  <c r="E438"/>
  <c r="E437"/>
  <c r="E436"/>
  <c r="E435"/>
  <c r="E434"/>
  <c r="E433"/>
  <c r="E432"/>
  <c r="E431"/>
  <c r="E430"/>
  <c r="E429"/>
  <c r="E428"/>
  <c r="E427"/>
  <c r="E426"/>
  <c r="E425"/>
  <c r="E424"/>
  <c r="E423"/>
  <c r="E422"/>
  <c r="E421"/>
  <c r="E420"/>
  <c r="E419"/>
  <c r="E418"/>
  <c r="E417"/>
  <c r="E416"/>
  <c r="E415"/>
  <c r="E414"/>
  <c r="E413"/>
  <c r="E412"/>
  <c r="E411"/>
  <c r="E410"/>
  <c r="E409"/>
  <c r="E408"/>
  <c r="E407"/>
  <c r="E406"/>
  <c r="E405"/>
  <c r="E404"/>
  <c r="E403"/>
  <c r="E402"/>
  <c r="E401"/>
  <c r="E400"/>
  <c r="E399"/>
  <c r="E398"/>
  <c r="E397"/>
  <c r="E396"/>
  <c r="E395"/>
  <c r="E394"/>
  <c r="E393"/>
  <c r="E392"/>
  <c r="E391"/>
  <c r="E390"/>
  <c r="E389"/>
  <c r="E388"/>
  <c r="E387"/>
  <c r="E386"/>
  <c r="E385"/>
  <c r="E384"/>
  <c r="E383"/>
  <c r="E382"/>
  <c r="E381"/>
  <c r="E380"/>
  <c r="E379"/>
  <c r="E378"/>
  <c r="E377"/>
  <c r="E376"/>
  <c r="E375"/>
  <c r="E374"/>
  <c r="E373"/>
  <c r="E372"/>
  <c r="E371"/>
  <c r="E370"/>
  <c r="E369"/>
  <c r="E368"/>
  <c r="E367"/>
  <c r="E366"/>
  <c r="E365"/>
  <c r="E364"/>
  <c r="E363"/>
  <c r="E362"/>
  <c r="E361"/>
  <c r="E360"/>
  <c r="E359"/>
  <c r="E358"/>
  <c r="E357"/>
  <c r="E356"/>
  <c r="E355"/>
  <c r="E354"/>
  <c r="E353"/>
  <c r="E352"/>
  <c r="E351"/>
  <c r="E350"/>
  <c r="E349"/>
  <c r="E348"/>
  <c r="E347"/>
  <c r="E346"/>
  <c r="E345"/>
  <c r="E344"/>
  <c r="E343"/>
  <c r="E342"/>
  <c r="E341"/>
  <c r="E340"/>
  <c r="E339"/>
  <c r="E338"/>
  <c r="E337"/>
  <c r="E336"/>
  <c r="E335"/>
  <c r="E334"/>
  <c r="E333"/>
  <c r="E332"/>
  <c r="E331"/>
  <c r="E330"/>
  <c r="E329"/>
  <c r="E328"/>
  <c r="E327"/>
  <c r="E326"/>
  <c r="E325"/>
  <c r="E324"/>
  <c r="E323"/>
  <c r="E322"/>
  <c r="E321"/>
  <c r="E320"/>
  <c r="E319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D500"/>
  <c r="D499"/>
  <c r="D498"/>
  <c r="D497"/>
  <c r="D496"/>
  <c r="D495"/>
  <c r="D494"/>
  <c r="D493"/>
  <c r="D492"/>
  <c r="D491"/>
  <c r="D490"/>
  <c r="D489"/>
  <c r="D488"/>
  <c r="D487"/>
  <c r="D486"/>
  <c r="D485"/>
  <c r="D484"/>
  <c r="D483"/>
  <c r="D482"/>
  <c r="D481"/>
  <c r="D480"/>
  <c r="D479"/>
  <c r="D478"/>
  <c r="D477"/>
  <c r="D476"/>
  <c r="D475"/>
  <c r="D474"/>
  <c r="D473"/>
  <c r="D472"/>
  <c r="D471"/>
  <c r="D470"/>
  <c r="D469"/>
  <c r="D468"/>
  <c r="D467"/>
  <c r="D466"/>
  <c r="D465"/>
  <c r="D464"/>
  <c r="D463"/>
  <c r="D462"/>
  <c r="D461"/>
  <c r="D460"/>
  <c r="D459"/>
  <c r="D458"/>
  <c r="D457"/>
  <c r="D456"/>
  <c r="D455"/>
  <c r="D454"/>
  <c r="D453"/>
  <c r="D452"/>
  <c r="D451"/>
  <c r="D450"/>
  <c r="D449"/>
  <c r="D448"/>
  <c r="D447"/>
  <c r="D446"/>
  <c r="D445"/>
  <c r="D444"/>
  <c r="D443"/>
  <c r="D442"/>
  <c r="D441"/>
  <c r="D440"/>
  <c r="D439"/>
  <c r="D438"/>
  <c r="D437"/>
  <c r="D436"/>
  <c r="D435"/>
  <c r="D434"/>
  <c r="D433"/>
  <c r="D432"/>
  <c r="D431"/>
  <c r="D430"/>
  <c r="D429"/>
  <c r="D428"/>
  <c r="D427"/>
  <c r="D426"/>
  <c r="D425"/>
  <c r="D424"/>
  <c r="D423"/>
  <c r="D422"/>
  <c r="D421"/>
  <c r="D420"/>
  <c r="D419"/>
  <c r="D418"/>
  <c r="D417"/>
  <c r="D416"/>
  <c r="D415"/>
  <c r="D414"/>
  <c r="D413"/>
  <c r="D412"/>
  <c r="D411"/>
  <c r="D410"/>
  <c r="D409"/>
  <c r="D408"/>
  <c r="D407"/>
  <c r="D406"/>
  <c r="D405"/>
  <c r="D404"/>
  <c r="D403"/>
  <c r="D402"/>
  <c r="D401"/>
  <c r="D400"/>
  <c r="D399"/>
  <c r="D398"/>
  <c r="D397"/>
  <c r="D396"/>
  <c r="D395"/>
  <c r="D394"/>
  <c r="D393"/>
  <c r="D392"/>
  <c r="D391"/>
  <c r="D390"/>
  <c r="D389"/>
  <c r="D388"/>
  <c r="D387"/>
  <c r="D386"/>
  <c r="D385"/>
  <c r="D384"/>
  <c r="D383"/>
  <c r="D382"/>
  <c r="D381"/>
  <c r="D380"/>
  <c r="D379"/>
  <c r="D378"/>
  <c r="D377"/>
  <c r="D376"/>
  <c r="D375"/>
  <c r="D374"/>
  <c r="D373"/>
  <c r="D372"/>
  <c r="D371"/>
  <c r="D370"/>
  <c r="D369"/>
  <c r="D368"/>
  <c r="D367"/>
  <c r="D366"/>
  <c r="D365"/>
  <c r="D364"/>
  <c r="D363"/>
  <c r="D362"/>
  <c r="D361"/>
  <c r="D360"/>
  <c r="D359"/>
  <c r="D358"/>
  <c r="D357"/>
  <c r="D356"/>
  <c r="D355"/>
  <c r="D354"/>
  <c r="D353"/>
  <c r="D352"/>
  <c r="D351"/>
  <c r="D350"/>
  <c r="D349"/>
  <c r="D348"/>
  <c r="D347"/>
  <c r="D346"/>
  <c r="D345"/>
  <c r="D344"/>
  <c r="D343"/>
  <c r="D342"/>
  <c r="D341"/>
  <c r="D340"/>
  <c r="D339"/>
  <c r="D338"/>
  <c r="D337"/>
  <c r="D336"/>
  <c r="D335"/>
  <c r="D334"/>
  <c r="D333"/>
  <c r="D332"/>
  <c r="D331"/>
  <c r="D330"/>
  <c r="D329"/>
  <c r="D328"/>
  <c r="D327"/>
  <c r="D326"/>
  <c r="D325"/>
  <c r="D324"/>
  <c r="D323"/>
  <c r="D322"/>
  <c r="D321"/>
  <c r="D320"/>
  <c r="D319"/>
  <c r="D318"/>
  <c r="D317"/>
  <c r="D316"/>
  <c r="D315"/>
  <c r="D314"/>
  <c r="D313"/>
  <c r="D312"/>
  <c r="D311"/>
  <c r="D310"/>
  <c r="D309"/>
  <c r="D308"/>
  <c r="D307"/>
  <c r="D306"/>
  <c r="D305"/>
  <c r="D304"/>
  <c r="D303"/>
  <c r="D302"/>
  <c r="D301"/>
  <c r="D300"/>
  <c r="D299"/>
  <c r="D298"/>
  <c r="D297"/>
  <c r="D296"/>
  <c r="D295"/>
  <c r="D294"/>
  <c r="D293"/>
  <c r="D292"/>
  <c r="D291"/>
  <c r="D290"/>
  <c r="D289"/>
  <c r="D288"/>
  <c r="D287"/>
  <c r="D286"/>
  <c r="D285"/>
  <c r="D284"/>
  <c r="D283"/>
  <c r="D282"/>
  <c r="D281"/>
  <c r="D280"/>
  <c r="D279"/>
  <c r="D278"/>
  <c r="D277"/>
  <c r="D276"/>
  <c r="D275"/>
  <c r="D274"/>
  <c r="D273"/>
  <c r="D272"/>
  <c r="D271"/>
  <c r="D270"/>
  <c r="D269"/>
  <c r="D268"/>
  <c r="D267"/>
  <c r="D266"/>
  <c r="D265"/>
  <c r="D264"/>
  <c r="D263"/>
  <c r="D262"/>
  <c r="D261"/>
  <c r="D260"/>
  <c r="D259"/>
  <c r="D258"/>
  <c r="D257"/>
  <c r="D256"/>
  <c r="D255"/>
  <c r="D254"/>
  <c r="D253"/>
  <c r="D252"/>
  <c r="D251"/>
  <c r="D250"/>
  <c r="D249"/>
  <c r="D248"/>
  <c r="D247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C500"/>
  <c r="C499"/>
  <c r="C498"/>
  <c r="C497"/>
  <c r="C496"/>
  <c r="C495"/>
  <c r="C494"/>
  <c r="C493"/>
  <c r="C492"/>
  <c r="C491"/>
  <c r="C490"/>
  <c r="C489"/>
  <c r="C488"/>
  <c r="C487"/>
  <c r="C486"/>
  <c r="C485"/>
  <c r="C484"/>
  <c r="C483"/>
  <c r="C482"/>
  <c r="C481"/>
  <c r="C480"/>
  <c r="C479"/>
  <c r="C478"/>
  <c r="C477"/>
  <c r="C476"/>
  <c r="C475"/>
  <c r="C474"/>
  <c r="C473"/>
  <c r="C472"/>
  <c r="C471"/>
  <c r="C470"/>
  <c r="C469"/>
  <c r="C468"/>
  <c r="C467"/>
  <c r="C466"/>
  <c r="C465"/>
  <c r="C464"/>
  <c r="C463"/>
  <c r="C462"/>
  <c r="C461"/>
  <c r="C460"/>
  <c r="C459"/>
  <c r="C458"/>
  <c r="C457"/>
  <c r="C456"/>
  <c r="C455"/>
  <c r="C454"/>
  <c r="C453"/>
  <c r="C452"/>
  <c r="C451"/>
  <c r="C450"/>
  <c r="C449"/>
  <c r="C448"/>
  <c r="C447"/>
  <c r="C446"/>
  <c r="C445"/>
  <c r="C444"/>
  <c r="C443"/>
  <c r="C442"/>
  <c r="C441"/>
  <c r="C440"/>
  <c r="C439"/>
  <c r="C438"/>
  <c r="C437"/>
  <c r="C436"/>
  <c r="C435"/>
  <c r="C434"/>
  <c r="C433"/>
  <c r="C432"/>
  <c r="C431"/>
  <c r="C430"/>
  <c r="C429"/>
  <c r="C428"/>
  <c r="C427"/>
  <c r="C426"/>
  <c r="C425"/>
  <c r="C424"/>
  <c r="C423"/>
  <c r="C422"/>
  <c r="C421"/>
  <c r="C420"/>
  <c r="C419"/>
  <c r="C418"/>
  <c r="C417"/>
  <c r="C416"/>
  <c r="C415"/>
  <c r="C414"/>
  <c r="C413"/>
  <c r="C412"/>
  <c r="C411"/>
  <c r="C410"/>
  <c r="C409"/>
  <c r="C408"/>
  <c r="C407"/>
  <c r="C406"/>
  <c r="C405"/>
  <c r="C404"/>
  <c r="C403"/>
  <c r="C402"/>
  <c r="C401"/>
  <c r="C400"/>
  <c r="C399"/>
  <c r="C398"/>
  <c r="C397"/>
  <c r="C396"/>
  <c r="C395"/>
  <c r="C394"/>
  <c r="C393"/>
  <c r="C392"/>
  <c r="C391"/>
  <c r="C390"/>
  <c r="C389"/>
  <c r="C388"/>
  <c r="C387"/>
  <c r="C386"/>
  <c r="C385"/>
  <c r="C384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J500"/>
  <c r="J499"/>
  <c r="J498"/>
  <c r="J497"/>
  <c r="J496"/>
  <c r="J495"/>
  <c r="J494"/>
  <c r="J493"/>
  <c r="J492"/>
  <c r="J491"/>
  <c r="J490"/>
  <c r="J489"/>
  <c r="J488"/>
  <c r="J487"/>
  <c r="J486"/>
  <c r="J485"/>
  <c r="J484"/>
  <c r="J483"/>
  <c r="J482"/>
  <c r="J481"/>
  <c r="J480"/>
  <c r="J479"/>
  <c r="J478"/>
  <c r="J477"/>
  <c r="J476"/>
  <c r="J475"/>
  <c r="J474"/>
  <c r="J473"/>
  <c r="J472"/>
  <c r="J471"/>
  <c r="J470"/>
  <c r="J469"/>
  <c r="J468"/>
  <c r="J467"/>
  <c r="J466"/>
  <c r="J465"/>
  <c r="J464"/>
  <c r="J463"/>
  <c r="J462"/>
  <c r="J461"/>
  <c r="J460"/>
  <c r="J459"/>
  <c r="J458"/>
  <c r="J457"/>
  <c r="J456"/>
  <c r="J455"/>
  <c r="J454"/>
  <c r="J453"/>
  <c r="J452"/>
  <c r="J451"/>
  <c r="J450"/>
  <c r="J449"/>
  <c r="J448"/>
  <c r="J447"/>
  <c r="J446"/>
  <c r="J445"/>
  <c r="J444"/>
  <c r="J443"/>
  <c r="J442"/>
  <c r="J441"/>
  <c r="J440"/>
  <c r="J439"/>
  <c r="J438"/>
  <c r="J437"/>
  <c r="J436"/>
  <c r="J435"/>
  <c r="J434"/>
  <c r="J433"/>
  <c r="J432"/>
  <c r="J431"/>
  <c r="J430"/>
  <c r="J429"/>
  <c r="J428"/>
  <c r="J427"/>
  <c r="J426"/>
  <c r="J425"/>
  <c r="J424"/>
  <c r="J423"/>
  <c r="J422"/>
  <c r="J421"/>
  <c r="J420"/>
  <c r="J419"/>
  <c r="J418"/>
  <c r="J417"/>
  <c r="J416"/>
  <c r="J415"/>
  <c r="J414"/>
  <c r="J413"/>
  <c r="J412"/>
  <c r="J411"/>
  <c r="J410"/>
  <c r="J409"/>
  <c r="J408"/>
  <c r="J407"/>
  <c r="J406"/>
  <c r="J405"/>
  <c r="J404"/>
  <c r="J403"/>
  <c r="J402"/>
  <c r="J401"/>
  <c r="J400"/>
  <c r="J399"/>
  <c r="J398"/>
  <c r="J397"/>
  <c r="J396"/>
  <c r="J395"/>
  <c r="J394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J370"/>
  <c r="J369"/>
  <c r="J368"/>
  <c r="J367"/>
  <c r="J366"/>
  <c r="J365"/>
  <c r="J364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I62" i="12"/>
  <c r="S72" i="8"/>
  <c r="Q72"/>
  <c r="P72"/>
  <c r="N72"/>
  <c r="M72"/>
  <c r="K72"/>
  <c r="I72"/>
  <c r="H72"/>
  <c r="F72"/>
  <c r="E72"/>
  <c r="S71"/>
  <c r="Q71"/>
  <c r="P71"/>
  <c r="N71"/>
  <c r="M71"/>
  <c r="K71"/>
  <c r="I71"/>
  <c r="H71"/>
  <c r="F71"/>
  <c r="E71"/>
  <c r="S70"/>
  <c r="Q70"/>
  <c r="P70"/>
  <c r="N70"/>
  <c r="M70"/>
  <c r="K70"/>
  <c r="I70"/>
  <c r="H70"/>
  <c r="F70"/>
  <c r="E70"/>
  <c r="S69"/>
  <c r="Q69"/>
  <c r="P69"/>
  <c r="N69"/>
  <c r="M69"/>
  <c r="K69"/>
  <c r="I69"/>
  <c r="H69"/>
  <c r="F69"/>
  <c r="E69"/>
  <c r="S68"/>
  <c r="Q68"/>
  <c r="P68"/>
  <c r="N68"/>
  <c r="M68"/>
  <c r="K68"/>
  <c r="I68"/>
  <c r="H68"/>
  <c r="F68"/>
  <c r="E68"/>
  <c r="S67"/>
  <c r="Q67"/>
  <c r="P67"/>
  <c r="N67"/>
  <c r="M67"/>
  <c r="K67"/>
  <c r="I67"/>
  <c r="H67"/>
  <c r="F67"/>
  <c r="E67"/>
  <c r="S66"/>
  <c r="Q66"/>
  <c r="P66"/>
  <c r="N66"/>
  <c r="M66"/>
  <c r="K66"/>
  <c r="I66"/>
  <c r="H66"/>
  <c r="F66"/>
  <c r="E66"/>
  <c r="S65"/>
  <c r="Q65"/>
  <c r="P65"/>
  <c r="N65"/>
  <c r="M65"/>
  <c r="K65"/>
  <c r="I65"/>
  <c r="H65"/>
  <c r="F65"/>
  <c r="E65"/>
  <c r="S64"/>
  <c r="Q64"/>
  <c r="P64"/>
  <c r="N64"/>
  <c r="M64"/>
  <c r="K64"/>
  <c r="I64"/>
  <c r="H64"/>
  <c r="F64"/>
  <c r="E64"/>
  <c r="S63"/>
  <c r="Q63"/>
  <c r="P63"/>
  <c r="N63"/>
  <c r="M63"/>
  <c r="K63"/>
  <c r="I63"/>
  <c r="H63"/>
  <c r="F63"/>
  <c r="E63"/>
  <c r="S62"/>
  <c r="Q62"/>
  <c r="P62"/>
  <c r="N62"/>
  <c r="M62"/>
  <c r="K62"/>
  <c r="I62"/>
  <c r="H62"/>
  <c r="F62"/>
  <c r="E62"/>
  <c r="S61"/>
  <c r="Q61"/>
  <c r="P61"/>
  <c r="N61"/>
  <c r="M61"/>
  <c r="K61"/>
  <c r="I61"/>
  <c r="H61"/>
  <c r="F61"/>
  <c r="E61"/>
  <c r="S60"/>
  <c r="Q60"/>
  <c r="P60"/>
  <c r="N60"/>
  <c r="M60"/>
  <c r="K60"/>
  <c r="I60"/>
  <c r="H60"/>
  <c r="F60"/>
  <c r="E60"/>
  <c r="S59"/>
  <c r="Q59"/>
  <c r="P59"/>
  <c r="N59"/>
  <c r="M59"/>
  <c r="K59"/>
  <c r="I59"/>
  <c r="H59"/>
  <c r="F59"/>
  <c r="E59"/>
  <c r="S58"/>
  <c r="Q58"/>
  <c r="P58"/>
  <c r="N58"/>
  <c r="M58"/>
  <c r="K58"/>
  <c r="I58"/>
  <c r="H58"/>
  <c r="F58"/>
  <c r="E58"/>
  <c r="S57"/>
  <c r="Q57"/>
  <c r="P57"/>
  <c r="N57"/>
  <c r="M57"/>
  <c r="K57"/>
  <c r="I57"/>
  <c r="H57"/>
  <c r="F57"/>
  <c r="E57"/>
  <c r="S56"/>
  <c r="Q56"/>
  <c r="P56"/>
  <c r="N56"/>
  <c r="M56"/>
  <c r="K56"/>
  <c r="I56"/>
  <c r="H56"/>
  <c r="F56"/>
  <c r="E56"/>
  <c r="S55"/>
  <c r="Q55"/>
  <c r="P55"/>
  <c r="N55"/>
  <c r="M55"/>
  <c r="K55"/>
  <c r="I55"/>
  <c r="H55"/>
  <c r="F55"/>
  <c r="E55"/>
  <c r="S54"/>
  <c r="Q54"/>
  <c r="P54"/>
  <c r="N54"/>
  <c r="M54"/>
  <c r="K54"/>
  <c r="I54"/>
  <c r="H54"/>
  <c r="F54"/>
  <c r="E54"/>
  <c r="S53"/>
  <c r="Q53"/>
  <c r="P53"/>
  <c r="N53"/>
  <c r="M53"/>
  <c r="K53"/>
  <c r="I53"/>
  <c r="H53"/>
  <c r="F53"/>
  <c r="E53"/>
  <c r="S52"/>
  <c r="Q52"/>
  <c r="P52"/>
  <c r="N52"/>
  <c r="M52"/>
  <c r="K52"/>
  <c r="I52"/>
  <c r="H52"/>
  <c r="F52"/>
  <c r="E52"/>
  <c r="S51"/>
  <c r="Q51"/>
  <c r="P51"/>
  <c r="N51"/>
  <c r="M51"/>
  <c r="K51"/>
  <c r="I51"/>
  <c r="H51"/>
  <c r="F51"/>
  <c r="E51"/>
  <c r="S50"/>
  <c r="Q50"/>
  <c r="P50"/>
  <c r="N50"/>
  <c r="M50"/>
  <c r="K50"/>
  <c r="I50"/>
  <c r="H50"/>
  <c r="F50"/>
  <c r="E50"/>
  <c r="S49"/>
  <c r="Q49"/>
  <c r="P49"/>
  <c r="N49"/>
  <c r="M49"/>
  <c r="K49"/>
  <c r="I49"/>
  <c r="H49"/>
  <c r="F49"/>
  <c r="E49"/>
  <c r="S48"/>
  <c r="Q48"/>
  <c r="P48"/>
  <c r="N48"/>
  <c r="M48"/>
  <c r="K48"/>
  <c r="I48"/>
  <c r="H48"/>
  <c r="F48"/>
  <c r="E48"/>
  <c r="S47"/>
  <c r="Q47"/>
  <c r="P47"/>
  <c r="N47"/>
  <c r="M47"/>
  <c r="K47"/>
  <c r="I47"/>
  <c r="H47"/>
  <c r="F47"/>
  <c r="E47"/>
  <c r="S46"/>
  <c r="Q46"/>
  <c r="P46"/>
  <c r="N46"/>
  <c r="M46"/>
  <c r="K46"/>
  <c r="I46"/>
  <c r="H46"/>
  <c r="F46"/>
  <c r="E46"/>
  <c r="S45"/>
  <c r="Q45"/>
  <c r="P45"/>
  <c r="N45"/>
  <c r="M45"/>
  <c r="K45"/>
  <c r="I45"/>
  <c r="H45"/>
  <c r="F45"/>
  <c r="E45"/>
  <c r="S44"/>
  <c r="Q44"/>
  <c r="P44"/>
  <c r="N44"/>
  <c r="M44"/>
  <c r="K44"/>
  <c r="I44"/>
  <c r="H44"/>
  <c r="F44"/>
  <c r="E44"/>
  <c r="S43"/>
  <c r="Q43"/>
  <c r="P43"/>
  <c r="N43"/>
  <c r="M43"/>
  <c r="K43"/>
  <c r="I43"/>
  <c r="H43"/>
  <c r="F43"/>
  <c r="E43"/>
  <c r="S42"/>
  <c r="Q42"/>
  <c r="P42"/>
  <c r="N42"/>
  <c r="M42"/>
  <c r="K42"/>
  <c r="I42"/>
  <c r="H42"/>
  <c r="F42"/>
  <c r="E42"/>
  <c r="S41"/>
  <c r="Q41"/>
  <c r="P41"/>
  <c r="N41"/>
  <c r="M41"/>
  <c r="K41"/>
  <c r="I41"/>
  <c r="H41"/>
  <c r="F41"/>
  <c r="E41"/>
  <c r="S40"/>
  <c r="Q40"/>
  <c r="P40"/>
  <c r="N40"/>
  <c r="M40"/>
  <c r="K40"/>
  <c r="I40"/>
  <c r="H40"/>
  <c r="F40"/>
  <c r="E40"/>
  <c r="S39"/>
  <c r="Q39"/>
  <c r="P39"/>
  <c r="N39"/>
  <c r="M39"/>
  <c r="K39"/>
  <c r="I39"/>
  <c r="H39"/>
  <c r="F39"/>
  <c r="E39"/>
  <c r="S38"/>
  <c r="Q38"/>
  <c r="P38"/>
  <c r="N38"/>
  <c r="M38"/>
  <c r="K38"/>
  <c r="I38"/>
  <c r="H38"/>
  <c r="F38"/>
  <c r="E38"/>
  <c r="S37"/>
  <c r="Q37"/>
  <c r="P37"/>
  <c r="N37"/>
  <c r="M37"/>
  <c r="K37"/>
  <c r="I37"/>
  <c r="H37"/>
  <c r="F37"/>
  <c r="E37"/>
  <c r="T29"/>
  <c r="S29"/>
  <c r="Q29"/>
  <c r="P29"/>
  <c r="N29"/>
  <c r="M29"/>
  <c r="K29"/>
  <c r="I29"/>
  <c r="H29"/>
  <c r="F29"/>
  <c r="E29"/>
  <c r="T28"/>
  <c r="S28"/>
  <c r="Q28"/>
  <c r="P28"/>
  <c r="N28"/>
  <c r="M28"/>
  <c r="K28"/>
  <c r="I28"/>
  <c r="H28"/>
  <c r="F28"/>
  <c r="E28"/>
  <c r="T27"/>
  <c r="S27"/>
  <c r="Q27"/>
  <c r="P27"/>
  <c r="N27"/>
  <c r="M27"/>
  <c r="K27"/>
  <c r="I27"/>
  <c r="H27"/>
  <c r="F27"/>
  <c r="E27"/>
  <c r="T26"/>
  <c r="S26"/>
  <c r="Q26"/>
  <c r="P26"/>
  <c r="N26"/>
  <c r="M26"/>
  <c r="K26"/>
  <c r="I26"/>
  <c r="H26"/>
  <c r="F26"/>
  <c r="E26"/>
  <c r="T25"/>
  <c r="S25"/>
  <c r="Q25"/>
  <c r="P25"/>
  <c r="N25"/>
  <c r="M25"/>
  <c r="K25"/>
  <c r="I25"/>
  <c r="H25"/>
  <c r="F25"/>
  <c r="E25"/>
  <c r="T24"/>
  <c r="S24"/>
  <c r="Q24"/>
  <c r="P24"/>
  <c r="N24"/>
  <c r="M24"/>
  <c r="K24"/>
  <c r="I24"/>
  <c r="H24"/>
  <c r="F24"/>
  <c r="E24"/>
  <c r="T23"/>
  <c r="S23"/>
  <c r="Q23"/>
  <c r="P23"/>
  <c r="N23"/>
  <c r="M23"/>
  <c r="K23"/>
  <c r="I23"/>
  <c r="H23"/>
  <c r="F23"/>
  <c r="E23"/>
  <c r="T22"/>
  <c r="S22"/>
  <c r="Q22"/>
  <c r="P22"/>
  <c r="N22"/>
  <c r="M22"/>
  <c r="K22"/>
  <c r="I22"/>
  <c r="H22"/>
  <c r="F22"/>
  <c r="E22"/>
  <c r="T21"/>
  <c r="S21"/>
  <c r="Q21"/>
  <c r="P21"/>
  <c r="N21"/>
  <c r="M21"/>
  <c r="K21"/>
  <c r="I21"/>
  <c r="H21"/>
  <c r="F21"/>
  <c r="E21"/>
  <c r="T20"/>
  <c r="S20"/>
  <c r="Q20"/>
  <c r="P20"/>
  <c r="N20"/>
  <c r="M20"/>
  <c r="K20"/>
  <c r="I20"/>
  <c r="H20"/>
  <c r="F20"/>
  <c r="E20"/>
  <c r="T19"/>
  <c r="S19"/>
  <c r="Q19"/>
  <c r="P19"/>
  <c r="N19"/>
  <c r="M19"/>
  <c r="K19"/>
  <c r="I19"/>
  <c r="H19"/>
  <c r="F19"/>
  <c r="E19"/>
  <c r="T18"/>
  <c r="S18"/>
  <c r="Q18"/>
  <c r="P18"/>
  <c r="N18"/>
  <c r="M18"/>
  <c r="K18"/>
  <c r="I18"/>
  <c r="H18"/>
  <c r="F18"/>
  <c r="E18"/>
  <c r="T17"/>
  <c r="S17"/>
  <c r="Q17"/>
  <c r="P17"/>
  <c r="N17"/>
  <c r="M17"/>
  <c r="K17"/>
  <c r="I17"/>
  <c r="H17"/>
  <c r="F17"/>
  <c r="E17"/>
  <c r="T16"/>
  <c r="S16"/>
  <c r="Q16"/>
  <c r="P16"/>
  <c r="N16"/>
  <c r="M16"/>
  <c r="K16"/>
  <c r="I16"/>
  <c r="H16"/>
  <c r="F16"/>
  <c r="E16"/>
  <c r="T15"/>
  <c r="S15"/>
  <c r="Q15"/>
  <c r="P15"/>
  <c r="N15"/>
  <c r="M15"/>
  <c r="K15"/>
  <c r="I15"/>
  <c r="H15"/>
  <c r="F15"/>
  <c r="E15"/>
  <c r="T14"/>
  <c r="S14"/>
  <c r="Q14"/>
  <c r="P14"/>
  <c r="N14"/>
  <c r="M14"/>
  <c r="K14"/>
  <c r="I14"/>
  <c r="H14"/>
  <c r="F14"/>
  <c r="E14"/>
  <c r="T13"/>
  <c r="S13"/>
  <c r="Q13"/>
  <c r="P13"/>
  <c r="N13"/>
  <c r="M13"/>
  <c r="K13"/>
  <c r="I13"/>
  <c r="H13"/>
  <c r="F13"/>
  <c r="E13"/>
  <c r="T12"/>
  <c r="S12"/>
  <c r="Q12"/>
  <c r="P12"/>
  <c r="N12"/>
  <c r="M12"/>
  <c r="K12"/>
  <c r="I12"/>
  <c r="H12"/>
  <c r="F12"/>
  <c r="E12"/>
  <c r="T11"/>
  <c r="S11"/>
  <c r="Q11"/>
  <c r="P11"/>
  <c r="N11"/>
  <c r="M11"/>
  <c r="K11"/>
  <c r="I11"/>
  <c r="H11"/>
  <c r="F11"/>
  <c r="E11"/>
  <c r="T10"/>
  <c r="S10"/>
  <c r="Q10"/>
  <c r="P10"/>
  <c r="N10"/>
  <c r="M10"/>
  <c r="K10"/>
  <c r="I10"/>
  <c r="H10"/>
  <c r="F10"/>
  <c r="E10"/>
  <c r="T9"/>
  <c r="S9"/>
  <c r="Q9"/>
  <c r="P9"/>
  <c r="N9"/>
  <c r="M9"/>
  <c r="K9"/>
  <c r="I9"/>
  <c r="H9"/>
  <c r="F9"/>
  <c r="E9"/>
  <c r="T8"/>
  <c r="S8"/>
  <c r="Q8"/>
  <c r="P8"/>
  <c r="N8"/>
  <c r="M8"/>
  <c r="K8"/>
  <c r="I8"/>
  <c r="H8"/>
  <c r="F8"/>
  <c r="E8"/>
  <c r="T7"/>
  <c r="S7"/>
  <c r="Q7"/>
  <c r="P7"/>
  <c r="N7"/>
  <c r="M7"/>
  <c r="K7"/>
  <c r="I7"/>
  <c r="H7"/>
  <c r="F7"/>
  <c r="T6"/>
  <c r="R6"/>
  <c r="Q6"/>
  <c r="O6"/>
  <c r="N6"/>
  <c r="M6"/>
  <c r="L6"/>
  <c r="J6"/>
  <c r="I6"/>
  <c r="G6"/>
  <c r="F6"/>
  <c r="E6"/>
</calcChain>
</file>

<file path=xl/sharedStrings.xml><?xml version="1.0" encoding="utf-8"?>
<sst xmlns="http://schemas.openxmlformats.org/spreadsheetml/2006/main" count="901" uniqueCount="377">
  <si>
    <t>項目名</t>
    <rPh sb="0" eb="2">
      <t>コウモク</t>
    </rPh>
    <rPh sb="2" eb="3">
      <t>メイ</t>
    </rPh>
    <phoneticPr fontId="2"/>
  </si>
  <si>
    <t>内訳表</t>
    <rPh sb="0" eb="2">
      <t>ウチワケ</t>
    </rPh>
    <rPh sb="2" eb="3">
      <t>ヒョウ</t>
    </rPh>
    <phoneticPr fontId="2"/>
  </si>
  <si>
    <t>表示幅</t>
    <rPh sb="0" eb="3">
      <t>ヒョウジハバ</t>
    </rPh>
    <phoneticPr fontId="2"/>
  </si>
  <si>
    <t>ヘダー</t>
    <phoneticPr fontId="2"/>
  </si>
  <si>
    <t>名称1</t>
    <rPh sb="0" eb="2">
      <t>メイショウ</t>
    </rPh>
    <phoneticPr fontId="2"/>
  </si>
  <si>
    <t>名称2</t>
    <rPh sb="0" eb="2">
      <t>メイショウ</t>
    </rPh>
    <phoneticPr fontId="2"/>
  </si>
  <si>
    <t>規格1</t>
    <rPh sb="0" eb="2">
      <t>キカク</t>
    </rPh>
    <phoneticPr fontId="2"/>
  </si>
  <si>
    <t>規格2</t>
    <rPh sb="0" eb="2">
      <t>キカク</t>
    </rPh>
    <phoneticPr fontId="2"/>
  </si>
  <si>
    <t>数量1</t>
    <rPh sb="0" eb="2">
      <t>スウリョウ</t>
    </rPh>
    <phoneticPr fontId="2"/>
  </si>
  <si>
    <t>数量2</t>
    <rPh sb="0" eb="2">
      <t>スウリョウ</t>
    </rPh>
    <phoneticPr fontId="2"/>
  </si>
  <si>
    <t>単位1</t>
    <rPh sb="0" eb="2">
      <t>タンイ</t>
    </rPh>
    <phoneticPr fontId="2"/>
  </si>
  <si>
    <t>単位2</t>
    <rPh sb="0" eb="2">
      <t>タンイ</t>
    </rPh>
    <phoneticPr fontId="2"/>
  </si>
  <si>
    <t>単価1</t>
    <rPh sb="0" eb="2">
      <t>タンカ</t>
    </rPh>
    <phoneticPr fontId="2"/>
  </si>
  <si>
    <t>単価2</t>
    <rPh sb="0" eb="2">
      <t>タンカ</t>
    </rPh>
    <phoneticPr fontId="2"/>
  </si>
  <si>
    <t>金額1</t>
    <rPh sb="0" eb="2">
      <t>キンガク</t>
    </rPh>
    <phoneticPr fontId="2"/>
  </si>
  <si>
    <t>金額2</t>
    <rPh sb="0" eb="2">
      <t>キンガク</t>
    </rPh>
    <phoneticPr fontId="2"/>
  </si>
  <si>
    <t>明細</t>
    <rPh sb="0" eb="2">
      <t>メイサイ</t>
    </rPh>
    <phoneticPr fontId="2"/>
  </si>
  <si>
    <t>内訳表名1</t>
    <rPh sb="0" eb="2">
      <t>ウチワケ</t>
    </rPh>
    <rPh sb="2" eb="3">
      <t>ヒョウ</t>
    </rPh>
    <rPh sb="3" eb="4">
      <t>メイ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</si>
  <si>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</si>
  <si>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</si>
  <si>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</si>
  <si>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</si>
  <si>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</si>
  <si>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</si>
  <si>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</si>
  <si>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</si>
  <si>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</si>
  <si>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</si>
  <si>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</si>
  <si>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</si>
  <si>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</si>
  <si>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</si>
  <si>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</si>
  <si>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</si>
  <si>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</si>
  <si>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</si>
  <si>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S</t>
    <phoneticPr fontId="2"/>
  </si>
  <si>
    <t>T</t>
    <phoneticPr fontId="2"/>
  </si>
  <si>
    <t>U</t>
    <phoneticPr fontId="2"/>
  </si>
  <si>
    <t>V</t>
    <phoneticPr fontId="2"/>
  </si>
  <si>
    <t>X</t>
    <phoneticPr fontId="2"/>
  </si>
  <si>
    <t>Y</t>
    <phoneticPr fontId="2"/>
  </si>
  <si>
    <t>W</t>
    <phoneticPr fontId="2"/>
  </si>
  <si>
    <t>コード</t>
    <phoneticPr fontId="2"/>
  </si>
  <si>
    <t>明細予備情報1</t>
    <rPh sb="0" eb="2">
      <t>メイサイ</t>
    </rPh>
    <rPh sb="2" eb="4">
      <t>ヨビ</t>
    </rPh>
    <rPh sb="4" eb="6">
      <t>ジョウホウ</t>
    </rPh>
    <phoneticPr fontId="2"/>
  </si>
  <si>
    <t>明細予備情報2</t>
    <rPh sb="0" eb="2">
      <t>メイサイ</t>
    </rPh>
    <rPh sb="2" eb="4">
      <t>ヨビ</t>
    </rPh>
    <rPh sb="4" eb="6">
      <t>ジョウホウ</t>
    </rPh>
    <phoneticPr fontId="2"/>
  </si>
  <si>
    <t>種目1</t>
    <rPh sb="0" eb="2">
      <t>シュモク</t>
    </rPh>
    <phoneticPr fontId="2"/>
  </si>
  <si>
    <t>形状寸法1</t>
    <rPh sb="0" eb="2">
      <t>ケイジョウ</t>
    </rPh>
    <rPh sb="2" eb="4">
      <t>スンポウ</t>
    </rPh>
    <phoneticPr fontId="2"/>
  </si>
  <si>
    <t>Q</t>
    <phoneticPr fontId="2"/>
  </si>
  <si>
    <t>数字</t>
    <rPh sb="0" eb="2">
      <t>スウジ</t>
    </rPh>
    <phoneticPr fontId="2"/>
  </si>
  <si>
    <t>×</t>
    <phoneticPr fontId="2"/>
  </si>
  <si>
    <t>○</t>
    <phoneticPr fontId="2"/>
  </si>
  <si>
    <t>×</t>
    <phoneticPr fontId="2"/>
  </si>
  <si>
    <t>E</t>
    <phoneticPr fontId="2"/>
  </si>
  <si>
    <t>特殊な処理</t>
    <rPh sb="0" eb="2">
      <t>トクシュ</t>
    </rPh>
    <rPh sb="3" eb="5">
      <t>ショリ</t>
    </rPh>
    <phoneticPr fontId="2"/>
  </si>
  <si>
    <t>特殊な処理の説明</t>
    <rPh sb="0" eb="2">
      <t>トクシュ</t>
    </rPh>
    <rPh sb="3" eb="5">
      <t>ショリ</t>
    </rPh>
    <rPh sb="6" eb="8">
      <t>セツメイ</t>
    </rPh>
    <phoneticPr fontId="2"/>
  </si>
  <si>
    <t>１または２</t>
    <phoneticPr fontId="2"/>
  </si>
  <si>
    <t>当初１又は変更２どちらかを表示</t>
    <rPh sb="0" eb="2">
      <t>トウショ</t>
    </rPh>
    <rPh sb="3" eb="4">
      <t>マタ</t>
    </rPh>
    <rPh sb="5" eb="7">
      <t>ヘンコウ</t>
    </rPh>
    <rPh sb="13" eb="15">
      <t>ヒョウジ</t>
    </rPh>
    <phoneticPr fontId="2"/>
  </si>
  <si>
    <t>付け替えが行われているときこれを適用。コードと明細予備情報のセルの指定が必要</t>
  </si>
  <si>
    <t>付け替えが行われているときこれを適用。コードと明細予備情報のセルの指定が必要</t>
    <rPh sb="0" eb="1">
      <t>ツ</t>
    </rPh>
    <rPh sb="2" eb="3">
      <t>カ</t>
    </rPh>
    <rPh sb="5" eb="6">
      <t>オコナ</t>
    </rPh>
    <rPh sb="16" eb="18">
      <t>テキヨウ</t>
    </rPh>
    <rPh sb="23" eb="25">
      <t>メイサイ</t>
    </rPh>
    <rPh sb="25" eb="27">
      <t>ヨビ</t>
    </rPh>
    <rPh sb="27" eb="29">
      <t>ジョウホウ</t>
    </rPh>
    <rPh sb="33" eb="35">
      <t>シテイ</t>
    </rPh>
    <rPh sb="36" eb="38">
      <t>ヒツヨウ</t>
    </rPh>
    <phoneticPr fontId="2"/>
  </si>
  <si>
    <t>ヘダーコード項目の指定に必要な項目</t>
    <rPh sb="6" eb="8">
      <t>コウモク</t>
    </rPh>
    <rPh sb="9" eb="11">
      <t>シテイ</t>
    </rPh>
    <rPh sb="12" eb="14">
      <t>ヒツヨウ</t>
    </rPh>
    <rPh sb="15" eb="17">
      <t>コウモク</t>
    </rPh>
    <phoneticPr fontId="2"/>
  </si>
  <si>
    <t>書出シート名</t>
    <rPh sb="0" eb="2">
      <t>カキダ</t>
    </rPh>
    <rPh sb="5" eb="6">
      <t>メイ</t>
    </rPh>
    <phoneticPr fontId="2"/>
  </si>
  <si>
    <t>作成シート名</t>
    <rPh sb="0" eb="2">
      <t>サクセイ</t>
    </rPh>
    <rPh sb="5" eb="6">
      <t>メイ</t>
    </rPh>
    <phoneticPr fontId="2"/>
  </si>
  <si>
    <t>値</t>
    <rPh sb="0" eb="1">
      <t>アタイ</t>
    </rPh>
    <phoneticPr fontId="2"/>
  </si>
  <si>
    <t>１明細当りの行数</t>
    <rPh sb="1" eb="3">
      <t>メイサイ</t>
    </rPh>
    <rPh sb="3" eb="4">
      <t>アタ</t>
    </rPh>
    <rPh sb="6" eb="8">
      <t>ギョウスウ</t>
    </rPh>
    <phoneticPr fontId="2"/>
  </si>
  <si>
    <t>ヘダーの行数</t>
    <rPh sb="4" eb="6">
      <t>ギョウスウ</t>
    </rPh>
    <phoneticPr fontId="2"/>
  </si>
  <si>
    <t>フッターの行数</t>
    <rPh sb="5" eb="7">
      <t>ギョウスウ</t>
    </rPh>
    <phoneticPr fontId="2"/>
  </si>
  <si>
    <t>内訳表</t>
    <phoneticPr fontId="2"/>
  </si>
  <si>
    <t>１ページの明細行数</t>
    <rPh sb="5" eb="7">
      <t>メイサイ</t>
    </rPh>
    <rPh sb="7" eb="9">
      <t>ギョウスウ</t>
    </rPh>
    <phoneticPr fontId="2"/>
  </si>
  <si>
    <t>※セルの開始位置は固定です。注意してください。</t>
    <rPh sb="4" eb="6">
      <t>カイシ</t>
    </rPh>
    <rPh sb="6" eb="8">
      <t>イチ</t>
    </rPh>
    <rPh sb="9" eb="11">
      <t>コテイ</t>
    </rPh>
    <rPh sb="14" eb="16">
      <t>チュウイ</t>
    </rPh>
    <phoneticPr fontId="2"/>
  </si>
  <si>
    <t>帳票イメージシート名</t>
  </si>
  <si>
    <t>帳票イメージ範囲</t>
  </si>
  <si>
    <t>帳票イメージ</t>
  </si>
  <si>
    <t>行</t>
    <rPh sb="0" eb="1">
      <t>ギョウ</t>
    </rPh>
    <phoneticPr fontId="2"/>
  </si>
  <si>
    <t>行の高さ</t>
    <rPh sb="0" eb="1">
      <t>ギョウ</t>
    </rPh>
    <rPh sb="2" eb="3">
      <t>タカ</t>
    </rPh>
    <phoneticPr fontId="2"/>
  </si>
  <si>
    <t>１または２</t>
  </si>
  <si>
    <t>フッター項目は表題として扱います</t>
    <rPh sb="4" eb="6">
      <t>コウモク</t>
    </rPh>
    <rPh sb="7" eb="9">
      <t>ヒョウダイ</t>
    </rPh>
    <rPh sb="12" eb="13">
      <t>アツカ</t>
    </rPh>
    <phoneticPr fontId="2"/>
  </si>
  <si>
    <t>ヘダー開始列</t>
    <rPh sb="3" eb="5">
      <t>カイシ</t>
    </rPh>
    <rPh sb="5" eb="6">
      <t>レツ</t>
    </rPh>
    <phoneticPr fontId="2"/>
  </si>
  <si>
    <t>明細開始列</t>
    <rPh sb="0" eb="2">
      <t>メイサイ</t>
    </rPh>
    <rPh sb="2" eb="4">
      <t>カイシ</t>
    </rPh>
    <rPh sb="4" eb="5">
      <t>レツ</t>
    </rPh>
    <phoneticPr fontId="2"/>
  </si>
  <si>
    <t>A</t>
    <phoneticPr fontId="2"/>
  </si>
  <si>
    <t>書出しシートヘダー項目の書出し列</t>
    <rPh sb="0" eb="2">
      <t>カキダ</t>
    </rPh>
    <rPh sb="9" eb="11">
      <t>コウモク</t>
    </rPh>
    <rPh sb="12" eb="14">
      <t>カキダ</t>
    </rPh>
    <rPh sb="15" eb="16">
      <t>レツ</t>
    </rPh>
    <phoneticPr fontId="2"/>
  </si>
  <si>
    <t>書出しシート明細項目の書出し列</t>
    <rPh sb="6" eb="8">
      <t>メイサイ</t>
    </rPh>
    <phoneticPr fontId="2"/>
  </si>
  <si>
    <t>ｺｰﾄﾞ1</t>
    <phoneticPr fontId="2"/>
  </si>
  <si>
    <t>ｺｰﾄﾞ2</t>
    <phoneticPr fontId="2"/>
  </si>
  <si>
    <t>ｺｰﾄﾞ1</t>
    <phoneticPr fontId="2"/>
  </si>
  <si>
    <t>J</t>
    <phoneticPr fontId="2"/>
  </si>
  <si>
    <t>単価</t>
    <rPh sb="0" eb="2">
      <t>タンカ</t>
    </rPh>
    <phoneticPr fontId="2"/>
  </si>
  <si>
    <t>コード+表内ページ</t>
    <rPh sb="4" eb="6">
      <t>ヒョウナイ</t>
    </rPh>
    <phoneticPr fontId="2"/>
  </si>
  <si>
    <t>-</t>
    <phoneticPr fontId="2"/>
  </si>
  <si>
    <t>計算は、イメージの式を使用します。合計は明細合計行を作ります</t>
    <rPh sb="0" eb="2">
      <t>ケイサン</t>
    </rPh>
    <rPh sb="9" eb="10">
      <t>シキ</t>
    </rPh>
    <rPh sb="11" eb="13">
      <t>シヨウ</t>
    </rPh>
    <rPh sb="17" eb="19">
      <t>ゴウケイ</t>
    </rPh>
    <rPh sb="20" eb="22">
      <t>メイサイ</t>
    </rPh>
    <rPh sb="22" eb="24">
      <t>ゴウケイ</t>
    </rPh>
    <rPh sb="24" eb="25">
      <t>ギョウ</t>
    </rPh>
    <rPh sb="26" eb="27">
      <t>ツク</t>
    </rPh>
    <phoneticPr fontId="2"/>
  </si>
  <si>
    <t>計算+変更合計</t>
    <rPh sb="0" eb="2">
      <t>ケイサン</t>
    </rPh>
    <rPh sb="3" eb="5">
      <t>ヘンコウ</t>
    </rPh>
    <rPh sb="5" eb="7">
      <t>ゴウケイ</t>
    </rPh>
    <phoneticPr fontId="2"/>
  </si>
  <si>
    <t>文字列</t>
    <rPh sb="0" eb="3">
      <t>モジレツ</t>
    </rPh>
    <phoneticPr fontId="2"/>
  </si>
  <si>
    <t>×</t>
    <phoneticPr fontId="2"/>
  </si>
  <si>
    <t>文字列合計</t>
    <rPh sb="0" eb="3">
      <t>モジレツ</t>
    </rPh>
    <rPh sb="3" eb="5">
      <t>ゴウケイ</t>
    </rPh>
    <phoneticPr fontId="2"/>
  </si>
  <si>
    <t>合計行に任意の文字列を表示します。文字列はエクセル側の項目名が採用されます</t>
    <rPh sb="0" eb="2">
      <t>ゴウケイ</t>
    </rPh>
    <rPh sb="2" eb="3">
      <t>ギョウ</t>
    </rPh>
    <rPh sb="4" eb="6">
      <t>ニンイ</t>
    </rPh>
    <rPh sb="7" eb="10">
      <t>モジレツ</t>
    </rPh>
    <rPh sb="11" eb="13">
      <t>ヒョウジ</t>
    </rPh>
    <rPh sb="17" eb="20">
      <t>モジレツ</t>
    </rPh>
    <rPh sb="25" eb="26">
      <t>ガワ</t>
    </rPh>
    <rPh sb="27" eb="29">
      <t>コウモク</t>
    </rPh>
    <rPh sb="29" eb="30">
      <t>メイ</t>
    </rPh>
    <rPh sb="31" eb="33">
      <t>サイヨウ</t>
    </rPh>
    <phoneticPr fontId="2"/>
  </si>
  <si>
    <t>単価表</t>
    <rPh sb="0" eb="2">
      <t>タンカ</t>
    </rPh>
    <phoneticPr fontId="2"/>
  </si>
  <si>
    <t>表題数量1</t>
    <rPh sb="0" eb="2">
      <t>ヒョウダイ</t>
    </rPh>
    <rPh sb="2" eb="4">
      <t>スウリョウ</t>
    </rPh>
    <phoneticPr fontId="2"/>
  </si>
  <si>
    <t>表題数量2</t>
    <rPh sb="0" eb="2">
      <t>ヒョウダイ</t>
    </rPh>
    <rPh sb="2" eb="4">
      <t>スウリョウ</t>
    </rPh>
    <phoneticPr fontId="2"/>
  </si>
  <si>
    <t>算定数量1</t>
    <rPh sb="0" eb="2">
      <t>サンテイ</t>
    </rPh>
    <rPh sb="2" eb="4">
      <t>スウリョウ</t>
    </rPh>
    <phoneticPr fontId="2"/>
  </si>
  <si>
    <t>算定数量2</t>
    <rPh sb="0" eb="2">
      <t>サンテイ</t>
    </rPh>
    <rPh sb="2" eb="4">
      <t>スウリョウ</t>
    </rPh>
    <phoneticPr fontId="2"/>
  </si>
  <si>
    <t>単位当り</t>
    <rPh sb="0" eb="2">
      <t>タンイ</t>
    </rPh>
    <rPh sb="2" eb="3">
      <t>アタ</t>
    </rPh>
    <phoneticPr fontId="2"/>
  </si>
  <si>
    <t>ヘダー項目で指定された算定数量1</t>
    <rPh sb="3" eb="5">
      <t>コウモク</t>
    </rPh>
    <rPh sb="6" eb="8">
      <t>シテイ</t>
    </rPh>
    <rPh sb="11" eb="13">
      <t>サンテイ</t>
    </rPh>
    <rPh sb="13" eb="15">
      <t>スウリョウ</t>
    </rPh>
    <phoneticPr fontId="2"/>
  </si>
  <si>
    <t>ヘダー項目で指定された算定数量2</t>
    <rPh sb="3" eb="5">
      <t>コウモク</t>
    </rPh>
    <rPh sb="6" eb="8">
      <t>シテイ</t>
    </rPh>
    <rPh sb="11" eb="13">
      <t>サンテイ</t>
    </rPh>
    <rPh sb="13" eb="15">
      <t>スウリョウ</t>
    </rPh>
    <phoneticPr fontId="2"/>
  </si>
  <si>
    <t>合計行の下に、算定数で割った額を表示</t>
    <rPh sb="0" eb="2">
      <t>ゴウケイ</t>
    </rPh>
    <rPh sb="2" eb="3">
      <t>ギョウ</t>
    </rPh>
    <rPh sb="4" eb="5">
      <t>シタ</t>
    </rPh>
    <rPh sb="7" eb="9">
      <t>サンテイ</t>
    </rPh>
    <rPh sb="9" eb="10">
      <t>スウ</t>
    </rPh>
    <rPh sb="11" eb="12">
      <t>ワ</t>
    </rPh>
    <rPh sb="14" eb="15">
      <t>ガク</t>
    </rPh>
    <rPh sb="16" eb="18">
      <t>ヒョウジ</t>
    </rPh>
    <phoneticPr fontId="2"/>
  </si>
  <si>
    <t>算定単位1</t>
    <rPh sb="0" eb="2">
      <t>サンテイ</t>
    </rPh>
    <rPh sb="2" eb="4">
      <t>タンイ</t>
    </rPh>
    <phoneticPr fontId="2"/>
  </si>
  <si>
    <t>算定単位2</t>
    <rPh sb="0" eb="2">
      <t>サンテイ</t>
    </rPh>
    <rPh sb="2" eb="4">
      <t>タンイ</t>
    </rPh>
    <phoneticPr fontId="2"/>
  </si>
  <si>
    <t>H</t>
    <phoneticPr fontId="2"/>
  </si>
  <si>
    <t>ヘダー項目で指定された単位</t>
    <rPh sb="3" eb="5">
      <t>コウモク</t>
    </rPh>
    <rPh sb="6" eb="8">
      <t>シテイ</t>
    </rPh>
    <rPh sb="11" eb="13">
      <t>タンイ</t>
    </rPh>
    <phoneticPr fontId="2"/>
  </si>
  <si>
    <t>F</t>
    <phoneticPr fontId="2"/>
  </si>
  <si>
    <t>N</t>
    <phoneticPr fontId="2"/>
  </si>
  <si>
    <t>表末行数</t>
    <rPh sb="0" eb="1">
      <t>ヒョウ</t>
    </rPh>
    <rPh sb="1" eb="2">
      <t>マツ</t>
    </rPh>
    <rPh sb="2" eb="4">
      <t>ギョウスウ</t>
    </rPh>
    <phoneticPr fontId="2"/>
  </si>
  <si>
    <t>表末単位当り 有:1 無:0</t>
    <rPh sb="0" eb="1">
      <t>ヒョウ</t>
    </rPh>
    <rPh sb="1" eb="2">
      <t>マツ</t>
    </rPh>
    <rPh sb="2" eb="4">
      <t>タンイ</t>
    </rPh>
    <rPh sb="4" eb="5">
      <t>アタ</t>
    </rPh>
    <rPh sb="7" eb="8">
      <t>ア</t>
    </rPh>
    <rPh sb="11" eb="12">
      <t>ナ</t>
    </rPh>
    <phoneticPr fontId="2"/>
  </si>
  <si>
    <t>単位当り1</t>
    <rPh sb="0" eb="2">
      <t>タンイ</t>
    </rPh>
    <rPh sb="2" eb="3">
      <t>アタ</t>
    </rPh>
    <phoneticPr fontId="2"/>
  </si>
  <si>
    <t>単位当り2</t>
    <rPh sb="0" eb="2">
      <t>タンイ</t>
    </rPh>
    <rPh sb="2" eb="3">
      <t>アタ</t>
    </rPh>
    <phoneticPr fontId="2"/>
  </si>
  <si>
    <t>計算+変更算定</t>
    <rPh sb="0" eb="2">
      <t>ケイサン</t>
    </rPh>
    <rPh sb="3" eb="5">
      <t>ヘンコウ</t>
    </rPh>
    <rPh sb="5" eb="7">
      <t>サンテイ</t>
    </rPh>
    <phoneticPr fontId="2"/>
  </si>
  <si>
    <t>１または２+算定単位合計</t>
    <rPh sb="6" eb="8">
      <t>サンテイ</t>
    </rPh>
    <rPh sb="8" eb="10">
      <t>タンイ</t>
    </rPh>
    <rPh sb="10" eb="12">
      <t>ゴウケイ</t>
    </rPh>
    <phoneticPr fontId="2"/>
  </si>
  <si>
    <t>工種別内訳表</t>
    <rPh sb="0" eb="1">
      <t>コウ</t>
    </rPh>
    <rPh sb="1" eb="3">
      <t>シュベツ</t>
    </rPh>
    <rPh sb="3" eb="5">
      <t>ウチワケ</t>
    </rPh>
    <rPh sb="5" eb="6">
      <t>ヒョウ</t>
    </rPh>
    <phoneticPr fontId="2"/>
  </si>
  <si>
    <t>計算+当初合計+単位当</t>
    <rPh sb="0" eb="2">
      <t>ケイサン</t>
    </rPh>
    <rPh sb="3" eb="5">
      <t>トウショ</t>
    </rPh>
    <rPh sb="5" eb="7">
      <t>ゴウケイ</t>
    </rPh>
    <rPh sb="8" eb="10">
      <t>タンイ</t>
    </rPh>
    <rPh sb="10" eb="11">
      <t>アタ</t>
    </rPh>
    <phoneticPr fontId="2"/>
  </si>
  <si>
    <t>計算+変更合計+単位当</t>
    <rPh sb="0" eb="2">
      <t>ケイサン</t>
    </rPh>
    <rPh sb="3" eb="5">
      <t>ヘンコウ</t>
    </rPh>
    <rPh sb="5" eb="7">
      <t>ゴウケイ</t>
    </rPh>
    <phoneticPr fontId="2"/>
  </si>
  <si>
    <t>計算+当初合計</t>
    <rPh sb="0" eb="2">
      <t>ケイサン</t>
    </rPh>
    <rPh sb="3" eb="5">
      <t>トウショ</t>
    </rPh>
    <rPh sb="5" eb="7">
      <t>ゴウケイ</t>
    </rPh>
    <phoneticPr fontId="2"/>
  </si>
  <si>
    <t>計算+変更単位当</t>
    <rPh sb="0" eb="2">
      <t>ケイサン</t>
    </rPh>
    <rPh sb="3" eb="5">
      <t>ヘンコウ</t>
    </rPh>
    <rPh sb="5" eb="7">
      <t>タンイ</t>
    </rPh>
    <rPh sb="7" eb="8">
      <t>アタ</t>
    </rPh>
    <phoneticPr fontId="2"/>
  </si>
  <si>
    <t>計算+当初単位当</t>
    <rPh sb="0" eb="2">
      <t>ケイサン</t>
    </rPh>
    <rPh sb="3" eb="5">
      <t>トウショ</t>
    </rPh>
    <rPh sb="5" eb="7">
      <t>タンイ</t>
    </rPh>
    <rPh sb="7" eb="8">
      <t>アタ</t>
    </rPh>
    <phoneticPr fontId="2"/>
  </si>
  <si>
    <t>当初単価</t>
    <rPh sb="0" eb="2">
      <t>トウショ</t>
    </rPh>
    <rPh sb="2" eb="4">
      <t>タンカ</t>
    </rPh>
    <phoneticPr fontId="2"/>
  </si>
  <si>
    <t>変更単価</t>
    <rPh sb="0" eb="2">
      <t>ヘンコウ</t>
    </rPh>
    <rPh sb="2" eb="4">
      <t>タンカ</t>
    </rPh>
    <phoneticPr fontId="2"/>
  </si>
  <si>
    <t>計算+当初算定</t>
    <rPh sb="0" eb="2">
      <t>ケイサン</t>
    </rPh>
    <rPh sb="3" eb="5">
      <t>トウショ</t>
    </rPh>
    <rPh sb="5" eb="7">
      <t>サンテイ</t>
    </rPh>
    <phoneticPr fontId="2"/>
  </si>
  <si>
    <t>明細区分1</t>
    <rPh sb="0" eb="2">
      <t>メイサイ</t>
    </rPh>
    <rPh sb="2" eb="4">
      <t>クブン</t>
    </rPh>
    <phoneticPr fontId="2"/>
  </si>
  <si>
    <t>明細区分2</t>
    <rPh sb="0" eb="2">
      <t>メイサイ</t>
    </rPh>
    <rPh sb="2" eb="4">
      <t>クブン</t>
    </rPh>
    <phoneticPr fontId="2"/>
  </si>
  <si>
    <t>※コード項目は必ず先頭に置いてください.</t>
    <rPh sb="4" eb="6">
      <t>コウモク</t>
    </rPh>
    <rPh sb="7" eb="8">
      <t>カナラ</t>
    </rPh>
    <rPh sb="9" eb="11">
      <t>セントウ</t>
    </rPh>
    <rPh sb="12" eb="13">
      <t>オ</t>
    </rPh>
    <phoneticPr fontId="2"/>
  </si>
  <si>
    <t>明細　工種別内訳は表題項目がないので注意！</t>
    <rPh sb="0" eb="2">
      <t>メイサイ</t>
    </rPh>
    <rPh sb="3" eb="4">
      <t>コウ</t>
    </rPh>
    <rPh sb="4" eb="6">
      <t>シュベツ</t>
    </rPh>
    <rPh sb="6" eb="8">
      <t>ウチワケ</t>
    </rPh>
    <rPh sb="9" eb="11">
      <t>ヒョウダイ</t>
    </rPh>
    <rPh sb="11" eb="13">
      <t>コウモク</t>
    </rPh>
    <rPh sb="18" eb="20">
      <t>チュウイ</t>
    </rPh>
    <phoneticPr fontId="2"/>
  </si>
  <si>
    <t>1工種別内訳ファイル書出</t>
    <phoneticPr fontId="2"/>
  </si>
  <si>
    <t>2内訳表ファイル書出</t>
  </si>
  <si>
    <t>3全表形式ファイル書出</t>
  </si>
  <si>
    <t>明細備考1</t>
    <rPh sb="0" eb="2">
      <t>メイサイ</t>
    </rPh>
    <rPh sb="2" eb="4">
      <t>ビコウ</t>
    </rPh>
    <phoneticPr fontId="2"/>
  </si>
  <si>
    <t>R</t>
    <phoneticPr fontId="2"/>
  </si>
  <si>
    <t>W</t>
    <phoneticPr fontId="2"/>
  </si>
  <si>
    <t>P</t>
    <phoneticPr fontId="2"/>
  </si>
  <si>
    <t>V</t>
    <phoneticPr fontId="2"/>
  </si>
  <si>
    <t>C</t>
    <phoneticPr fontId="2"/>
  </si>
  <si>
    <t>D</t>
    <phoneticPr fontId="2"/>
  </si>
  <si>
    <t>G</t>
    <phoneticPr fontId="2"/>
  </si>
  <si>
    <t>I</t>
    <phoneticPr fontId="2"/>
  </si>
  <si>
    <t>K</t>
    <phoneticPr fontId="2"/>
  </si>
  <si>
    <t>L</t>
    <phoneticPr fontId="2"/>
  </si>
  <si>
    <t>M</t>
    <phoneticPr fontId="2"/>
  </si>
  <si>
    <t>O</t>
    <phoneticPr fontId="2"/>
  </si>
  <si>
    <t>S</t>
    <phoneticPr fontId="2"/>
  </si>
  <si>
    <t>T</t>
    <phoneticPr fontId="2"/>
  </si>
  <si>
    <t>U</t>
    <phoneticPr fontId="2"/>
  </si>
  <si>
    <t>X</t>
    <phoneticPr fontId="2"/>
  </si>
  <si>
    <t>Y</t>
    <phoneticPr fontId="2"/>
  </si>
  <si>
    <t>Z</t>
    <phoneticPr fontId="2"/>
  </si>
  <si>
    <t>単価表</t>
    <rPh sb="0" eb="2">
      <t>タンカ</t>
    </rPh>
    <rPh sb="2" eb="3">
      <t>ヒョウ</t>
    </rPh>
    <phoneticPr fontId="2"/>
  </si>
  <si>
    <t>※セルの開始位置は固定です。注意してください。　入力は白抜きの項目のみです。ヘダー、明細項目で行数が足りない場合は追加してください。</t>
    <rPh sb="4" eb="6">
      <t>カイシ</t>
    </rPh>
    <rPh sb="6" eb="8">
      <t>イチ</t>
    </rPh>
    <rPh sb="9" eb="11">
      <t>コテイ</t>
    </rPh>
    <rPh sb="14" eb="16">
      <t>チュウイ</t>
    </rPh>
    <rPh sb="24" eb="26">
      <t>ニュウリョク</t>
    </rPh>
    <rPh sb="27" eb="29">
      <t>シロヌ</t>
    </rPh>
    <rPh sb="31" eb="33">
      <t>コウモク</t>
    </rPh>
    <rPh sb="42" eb="44">
      <t>メイサイ</t>
    </rPh>
    <rPh sb="44" eb="46">
      <t>コウモク</t>
    </rPh>
    <rPh sb="47" eb="49">
      <t>ギョウスウ</t>
    </rPh>
    <rPh sb="50" eb="51">
      <t>タ</t>
    </rPh>
    <rPh sb="54" eb="56">
      <t>バアイ</t>
    </rPh>
    <rPh sb="57" eb="59">
      <t>ツイカ</t>
    </rPh>
    <phoneticPr fontId="2"/>
  </si>
  <si>
    <t>書出しデータ</t>
    <rPh sb="0" eb="2">
      <t>カキダ</t>
    </rPh>
    <phoneticPr fontId="2"/>
  </si>
  <si>
    <t>帳票イメージ</t>
    <rPh sb="0" eb="2">
      <t>チョウヒョウ</t>
    </rPh>
    <phoneticPr fontId="2"/>
  </si>
  <si>
    <t>金　　　額</t>
    <rPh sb="0" eb="1">
      <t>キン</t>
    </rPh>
    <rPh sb="4" eb="5">
      <t>ガク</t>
    </rPh>
    <phoneticPr fontId="2"/>
  </si>
  <si>
    <t>規格</t>
    <rPh sb="0" eb="2">
      <t>キカク</t>
    </rPh>
    <phoneticPr fontId="2"/>
  </si>
  <si>
    <t>単価表名</t>
    <rPh sb="0" eb="2">
      <t>タンカ</t>
    </rPh>
    <rPh sb="2" eb="3">
      <t>ヒョウ</t>
    </rPh>
    <rPh sb="3" eb="4">
      <t>メイ</t>
    </rPh>
    <phoneticPr fontId="2"/>
  </si>
  <si>
    <t>算定数量</t>
    <rPh sb="0" eb="2">
      <t>サンテイ</t>
    </rPh>
    <rPh sb="2" eb="4">
      <t>スウリョウ</t>
    </rPh>
    <phoneticPr fontId="2"/>
  </si>
  <si>
    <t>×</t>
    <phoneticPr fontId="2"/>
  </si>
  <si>
    <t>○</t>
    <phoneticPr fontId="2"/>
  </si>
  <si>
    <t>算定単位</t>
    <rPh sb="0" eb="2">
      <t>サンテイ</t>
    </rPh>
    <rPh sb="2" eb="4">
      <t>タンイ</t>
    </rPh>
    <phoneticPr fontId="2"/>
  </si>
  <si>
    <t>備考1</t>
    <rPh sb="0" eb="2">
      <t>ビコウ</t>
    </rPh>
    <phoneticPr fontId="2"/>
  </si>
  <si>
    <t>備考2</t>
    <rPh sb="0" eb="2">
      <t>ビコウ</t>
    </rPh>
    <phoneticPr fontId="2"/>
  </si>
  <si>
    <t>明細備考2</t>
    <rPh sb="0" eb="2">
      <t>メイサイ</t>
    </rPh>
    <rPh sb="2" eb="4">
      <t>ビコウ</t>
    </rPh>
    <phoneticPr fontId="2"/>
  </si>
  <si>
    <t>明細備考</t>
    <rPh sb="0" eb="2">
      <t>メイサイ</t>
    </rPh>
    <rPh sb="2" eb="4">
      <t>ビコウ</t>
    </rPh>
    <phoneticPr fontId="2"/>
  </si>
  <si>
    <t>備考</t>
    <rPh sb="0" eb="2">
      <t>ビコウ</t>
    </rPh>
    <phoneticPr fontId="2"/>
  </si>
  <si>
    <t>１または２</t>
    <phoneticPr fontId="2"/>
  </si>
  <si>
    <t>文字列単位当</t>
    <rPh sb="0" eb="3">
      <t>モジレツ</t>
    </rPh>
    <rPh sb="3" eb="5">
      <t>タンイ</t>
    </rPh>
    <rPh sb="5" eb="6">
      <t>アタ</t>
    </rPh>
    <phoneticPr fontId="2"/>
  </si>
  <si>
    <t>単位当行に単位当りの文字列を表示します。</t>
    <rPh sb="0" eb="2">
      <t>タンイ</t>
    </rPh>
    <rPh sb="2" eb="3">
      <t>アタ</t>
    </rPh>
    <rPh sb="3" eb="4">
      <t>ギョウ</t>
    </rPh>
    <rPh sb="5" eb="7">
      <t>タンイ</t>
    </rPh>
    <rPh sb="7" eb="8">
      <t>アタ</t>
    </rPh>
    <rPh sb="10" eb="13">
      <t>モジレツ</t>
    </rPh>
    <rPh sb="14" eb="16">
      <t>ヒョウジ</t>
    </rPh>
    <phoneticPr fontId="2"/>
  </si>
  <si>
    <t>明細項目の指定に必要な項目</t>
    <rPh sb="0" eb="2">
      <t>メイサイ</t>
    </rPh>
    <rPh sb="2" eb="4">
      <t>コウモク</t>
    </rPh>
    <rPh sb="5" eb="7">
      <t>シテイ</t>
    </rPh>
    <rPh sb="8" eb="10">
      <t>ヒツヨウ</t>
    </rPh>
    <rPh sb="11" eb="13">
      <t>コウモク</t>
    </rPh>
    <phoneticPr fontId="2"/>
  </si>
  <si>
    <t>計</t>
    <rPh sb="0" eb="1">
      <t>ケイ</t>
    </rPh>
    <phoneticPr fontId="2"/>
  </si>
  <si>
    <t>AI</t>
    <phoneticPr fontId="2"/>
  </si>
  <si>
    <t>AE</t>
    <phoneticPr fontId="2"/>
  </si>
  <si>
    <t>０非表示</t>
  </si>
  <si>
    <t>名　　　称</t>
    <rPh sb="0" eb="1">
      <t>メイ</t>
    </rPh>
    <rPh sb="4" eb="5">
      <t>ショウ</t>
    </rPh>
    <phoneticPr fontId="2"/>
  </si>
  <si>
    <t>単位</t>
    <rPh sb="0" eb="2">
      <t>タンイ</t>
    </rPh>
    <phoneticPr fontId="2"/>
  </si>
  <si>
    <t>単　　価</t>
    <rPh sb="0" eb="1">
      <t>タン</t>
    </rPh>
    <rPh sb="3" eb="4">
      <t>アタイ</t>
    </rPh>
    <phoneticPr fontId="2"/>
  </si>
  <si>
    <t>摘　　　要</t>
    <rPh sb="0" eb="1">
      <t>チャク</t>
    </rPh>
    <rPh sb="4" eb="5">
      <t>ヨウ</t>
    </rPh>
    <phoneticPr fontId="2"/>
  </si>
  <si>
    <t>資料</t>
    <rPh sb="0" eb="2">
      <t>シリョウ</t>
    </rPh>
    <phoneticPr fontId="2"/>
  </si>
  <si>
    <t>採用単価名</t>
    <rPh sb="0" eb="2">
      <t>サイヨウ</t>
    </rPh>
    <rPh sb="2" eb="4">
      <t>タンカ</t>
    </rPh>
    <rPh sb="4" eb="5">
      <t>メイ</t>
    </rPh>
    <phoneticPr fontId="2"/>
  </si>
  <si>
    <t>採用単価種類</t>
    <rPh sb="0" eb="2">
      <t>サイヨウ</t>
    </rPh>
    <rPh sb="2" eb="4">
      <t>タンカ</t>
    </rPh>
    <rPh sb="4" eb="6">
      <t>シュルイ</t>
    </rPh>
    <phoneticPr fontId="2"/>
  </si>
  <si>
    <t>明細予備情報に格納された文字列をキーワードで参照する</t>
    <rPh sb="0" eb="2">
      <t>メイサイ</t>
    </rPh>
    <rPh sb="2" eb="4">
      <t>ヨビ</t>
    </rPh>
    <rPh sb="4" eb="6">
      <t>ジョウホウ</t>
    </rPh>
    <rPh sb="7" eb="9">
      <t>カクノウ</t>
    </rPh>
    <rPh sb="12" eb="15">
      <t>モジレツ</t>
    </rPh>
    <rPh sb="22" eb="24">
      <t>サンショウ</t>
    </rPh>
    <phoneticPr fontId="2"/>
  </si>
  <si>
    <t>１または２</t>
    <phoneticPr fontId="2"/>
  </si>
  <si>
    <t>階層の深さ</t>
    <rPh sb="0" eb="2">
      <t>カイソウ</t>
    </rPh>
    <rPh sb="3" eb="4">
      <t>フカ</t>
    </rPh>
    <phoneticPr fontId="2"/>
  </si>
  <si>
    <t>AE</t>
    <phoneticPr fontId="2"/>
  </si>
  <si>
    <t>AC</t>
    <phoneticPr fontId="2"/>
  </si>
  <si>
    <t>AI</t>
    <phoneticPr fontId="2"/>
  </si>
  <si>
    <t>BB</t>
    <phoneticPr fontId="2"/>
  </si>
  <si>
    <t>AJ</t>
    <phoneticPr fontId="2"/>
  </si>
  <si>
    <t>BC</t>
    <phoneticPr fontId="2"/>
  </si>
  <si>
    <t>AS</t>
    <phoneticPr fontId="2"/>
  </si>
  <si>
    <t>A</t>
    <phoneticPr fontId="2"/>
  </si>
  <si>
    <t>AZ</t>
    <phoneticPr fontId="2"/>
  </si>
  <si>
    <t>BS</t>
    <phoneticPr fontId="2"/>
  </si>
  <si>
    <t>BL</t>
    <phoneticPr fontId="2"/>
  </si>
  <si>
    <t>C</t>
    <phoneticPr fontId="2"/>
  </si>
  <si>
    <t>T</t>
    <phoneticPr fontId="2"/>
  </si>
  <si>
    <t>D</t>
    <phoneticPr fontId="2"/>
  </si>
  <si>
    <t>U</t>
    <phoneticPr fontId="2"/>
  </si>
  <si>
    <t>A</t>
    <phoneticPr fontId="2"/>
  </si>
  <si>
    <t>L</t>
    <phoneticPr fontId="2"/>
  </si>
  <si>
    <t>AC</t>
    <phoneticPr fontId="2"/>
  </si>
  <si>
    <t>F</t>
    <phoneticPr fontId="2"/>
  </si>
  <si>
    <t>W</t>
    <phoneticPr fontId="2"/>
  </si>
  <si>
    <t>N</t>
    <phoneticPr fontId="2"/>
  </si>
  <si>
    <t>AE</t>
    <phoneticPr fontId="2"/>
  </si>
  <si>
    <t>AI</t>
    <phoneticPr fontId="2"/>
  </si>
  <si>
    <t>AK</t>
    <phoneticPr fontId="2"/>
  </si>
  <si>
    <t>BD</t>
    <phoneticPr fontId="2"/>
  </si>
  <si>
    <t>AL</t>
    <phoneticPr fontId="2"/>
  </si>
  <si>
    <t>BE</t>
    <phoneticPr fontId="2"/>
  </si>
  <si>
    <t>AQ</t>
    <phoneticPr fontId="2"/>
  </si>
  <si>
    <t>BJ</t>
    <phoneticPr fontId="2"/>
  </si>
  <si>
    <t>AN</t>
    <phoneticPr fontId="2"/>
  </si>
  <si>
    <t>BG</t>
    <phoneticPr fontId="2"/>
  </si>
  <si>
    <t>AR</t>
    <phoneticPr fontId="2"/>
  </si>
  <si>
    <t>BK</t>
    <phoneticPr fontId="2"/>
  </si>
  <si>
    <t>AS</t>
    <phoneticPr fontId="2"/>
  </si>
  <si>
    <t>BL</t>
    <phoneticPr fontId="2"/>
  </si>
  <si>
    <t>-</t>
    <phoneticPr fontId="2"/>
  </si>
  <si>
    <t>AO</t>
    <phoneticPr fontId="2"/>
  </si>
  <si>
    <t>BH</t>
    <phoneticPr fontId="2"/>
  </si>
  <si>
    <t>AM</t>
    <phoneticPr fontId="2"/>
  </si>
  <si>
    <t>BF</t>
    <phoneticPr fontId="2"/>
  </si>
  <si>
    <t>AZ</t>
    <phoneticPr fontId="2"/>
  </si>
  <si>
    <t>BS</t>
    <phoneticPr fontId="2"/>
  </si>
  <si>
    <t>フッター項目は表題として扱います　行数がマイナスの場合は、先頭ページ</t>
    <rPh sb="4" eb="6">
      <t>コウモク</t>
    </rPh>
    <rPh sb="7" eb="9">
      <t>ヒョウダイ</t>
    </rPh>
    <rPh sb="12" eb="13">
      <t>アツカ</t>
    </rPh>
    <rPh sb="17" eb="19">
      <t>ギョウスウ</t>
    </rPh>
    <rPh sb="25" eb="27">
      <t>バアイ</t>
    </rPh>
    <rPh sb="29" eb="31">
      <t>セントウ</t>
    </rPh>
    <phoneticPr fontId="2"/>
  </si>
  <si>
    <t>1頁目帳票イメージ範囲</t>
    <rPh sb="1" eb="2">
      <t>ページ</t>
    </rPh>
    <rPh sb="2" eb="3">
      <t>メ</t>
    </rPh>
    <rPh sb="3" eb="5">
      <t>チョウヒョウ</t>
    </rPh>
    <rPh sb="9" eb="11">
      <t>ハンイ</t>
    </rPh>
    <phoneticPr fontId="2"/>
  </si>
  <si>
    <t>1頁目１ページの明細行数</t>
    <rPh sb="1" eb="3">
      <t>ページメ</t>
    </rPh>
    <rPh sb="8" eb="10">
      <t>メイサイ</t>
    </rPh>
    <rPh sb="10" eb="12">
      <t>ギョウスウ</t>
    </rPh>
    <phoneticPr fontId="2"/>
  </si>
  <si>
    <t>コード表示区分</t>
    <rPh sb="3" eb="5">
      <t>ヒョウジ</t>
    </rPh>
    <rPh sb="5" eb="7">
      <t>クブン</t>
    </rPh>
    <phoneticPr fontId="2"/>
  </si>
  <si>
    <t>環境版区分</t>
    <rPh sb="0" eb="2">
      <t>カンキョウ</t>
    </rPh>
    <rPh sb="2" eb="3">
      <t>バン</t>
    </rPh>
    <rPh sb="3" eb="5">
      <t>クブン</t>
    </rPh>
    <phoneticPr fontId="2"/>
  </si>
  <si>
    <t>数量</t>
    <rPh sb="0" eb="2">
      <t>スウリョウ</t>
    </rPh>
    <phoneticPr fontId="2"/>
  </si>
  <si>
    <t>単価表明細</t>
    <rPh sb="0" eb="2">
      <t>タンカ</t>
    </rPh>
    <rPh sb="2" eb="3">
      <t>ヒョウ</t>
    </rPh>
    <rPh sb="3" eb="5">
      <t>メイサイ</t>
    </rPh>
    <phoneticPr fontId="2"/>
  </si>
  <si>
    <t>AJ</t>
    <phoneticPr fontId="2"/>
  </si>
  <si>
    <t>A</t>
    <phoneticPr fontId="2"/>
  </si>
  <si>
    <t>AM</t>
    <phoneticPr fontId="2"/>
  </si>
  <si>
    <t>AN</t>
    <phoneticPr fontId="2"/>
  </si>
  <si>
    <t>AH</t>
    <phoneticPr fontId="2"/>
  </si>
  <si>
    <t>種目　変更</t>
    <rPh sb="0" eb="2">
      <t>シュモク</t>
    </rPh>
    <rPh sb="3" eb="5">
      <t>ヘンコウ</t>
    </rPh>
    <phoneticPr fontId="2"/>
  </si>
  <si>
    <t>種目　変更</t>
    <rPh sb="0" eb="2">
      <t>シュモク</t>
    </rPh>
    <phoneticPr fontId="2"/>
  </si>
  <si>
    <t>数量　変更</t>
    <rPh sb="0" eb="2">
      <t>スウリョウ</t>
    </rPh>
    <phoneticPr fontId="2"/>
  </si>
  <si>
    <t>単位　変更</t>
    <rPh sb="0" eb="2">
      <t>タンイ</t>
    </rPh>
    <phoneticPr fontId="2"/>
  </si>
  <si>
    <t>単価　変更</t>
    <rPh sb="0" eb="2">
      <t>タンカ</t>
    </rPh>
    <phoneticPr fontId="2"/>
  </si>
  <si>
    <t>金額　変更</t>
    <rPh sb="0" eb="2">
      <t>キンガク</t>
    </rPh>
    <phoneticPr fontId="2"/>
  </si>
  <si>
    <t>形状寸法　変更</t>
    <rPh sb="0" eb="2">
      <t>ケイジョウ</t>
    </rPh>
    <rPh sb="2" eb="4">
      <t>スンポウ</t>
    </rPh>
    <phoneticPr fontId="2"/>
  </si>
  <si>
    <t>算定数量　変更</t>
    <rPh sb="0" eb="2">
      <t>サンテイ</t>
    </rPh>
    <rPh sb="2" eb="4">
      <t>スウリョウ</t>
    </rPh>
    <phoneticPr fontId="2"/>
  </si>
  <si>
    <t>単位当り　変更</t>
    <rPh sb="0" eb="2">
      <t>タンイ</t>
    </rPh>
    <rPh sb="2" eb="3">
      <t>アタ</t>
    </rPh>
    <phoneticPr fontId="2"/>
  </si>
  <si>
    <t>算定単位　変更</t>
    <rPh sb="0" eb="2">
      <t>サンテイ</t>
    </rPh>
    <rPh sb="2" eb="4">
      <t>タンイ</t>
    </rPh>
    <phoneticPr fontId="2"/>
  </si>
  <si>
    <t>採用単価名　変更</t>
    <rPh sb="0" eb="2">
      <t>サイヨウ</t>
    </rPh>
    <rPh sb="2" eb="4">
      <t>タンカ</t>
    </rPh>
    <rPh sb="4" eb="5">
      <t>メイ</t>
    </rPh>
    <phoneticPr fontId="2"/>
  </si>
  <si>
    <t>採用単価種類　変更</t>
    <rPh sb="0" eb="2">
      <t>サイヨウ</t>
    </rPh>
    <rPh sb="2" eb="4">
      <t>タンカ</t>
    </rPh>
    <rPh sb="4" eb="6">
      <t>シュルイ</t>
    </rPh>
    <phoneticPr fontId="2"/>
  </si>
  <si>
    <t>資料　変更</t>
    <rPh sb="0" eb="2">
      <t>シリョウ</t>
    </rPh>
    <phoneticPr fontId="2"/>
  </si>
  <si>
    <t>備考　変更</t>
    <rPh sb="0" eb="2">
      <t>ビコウ</t>
    </rPh>
    <phoneticPr fontId="2"/>
  </si>
  <si>
    <t>明細備考　変更</t>
    <rPh sb="0" eb="2">
      <t>メイサイ</t>
    </rPh>
    <rPh sb="2" eb="4">
      <t>ビコウ</t>
    </rPh>
    <phoneticPr fontId="2"/>
  </si>
  <si>
    <t>AA</t>
    <phoneticPr fontId="2"/>
  </si>
  <si>
    <t>AQ</t>
    <phoneticPr fontId="2"/>
  </si>
  <si>
    <t>BD</t>
    <phoneticPr fontId="2"/>
  </si>
  <si>
    <t>AF</t>
    <phoneticPr fontId="2"/>
  </si>
  <si>
    <t>AT</t>
    <phoneticPr fontId="2"/>
  </si>
  <si>
    <t>AO</t>
    <phoneticPr fontId="2"/>
  </si>
  <si>
    <t>C</t>
    <phoneticPr fontId="2"/>
  </si>
  <si>
    <t>R</t>
    <phoneticPr fontId="2"/>
  </si>
  <si>
    <t>AE</t>
    <phoneticPr fontId="2"/>
  </si>
  <si>
    <t>AG</t>
    <phoneticPr fontId="2"/>
  </si>
  <si>
    <t>AU</t>
    <phoneticPr fontId="2"/>
  </si>
  <si>
    <t>AV</t>
    <phoneticPr fontId="2"/>
  </si>
  <si>
    <t>BA</t>
    <phoneticPr fontId="2"/>
  </si>
  <si>
    <t>AX</t>
    <phoneticPr fontId="2"/>
  </si>
  <si>
    <t>BB</t>
    <phoneticPr fontId="2"/>
  </si>
  <si>
    <t>-</t>
    <phoneticPr fontId="2"/>
  </si>
  <si>
    <t>-</t>
    <phoneticPr fontId="2"/>
  </si>
  <si>
    <t>AK</t>
    <phoneticPr fontId="2"/>
  </si>
  <si>
    <t>AY</t>
    <phoneticPr fontId="2"/>
  </si>
  <si>
    <t>AI</t>
    <phoneticPr fontId="2"/>
  </si>
  <si>
    <t>AW</t>
    <phoneticPr fontId="2"/>
  </si>
  <si>
    <t>AQ</t>
    <phoneticPr fontId="2"/>
  </si>
  <si>
    <t>BD</t>
    <phoneticPr fontId="2"/>
  </si>
  <si>
    <t/>
  </si>
  <si>
    <t>内訳表明細</t>
    <rPh sb="0" eb="2">
      <t>ウチワケ</t>
    </rPh>
    <rPh sb="2" eb="3">
      <t>ヒョウ</t>
    </rPh>
    <rPh sb="3" eb="5">
      <t>メイサイ</t>
    </rPh>
    <phoneticPr fontId="2"/>
  </si>
  <si>
    <t>A1:M43</t>
    <phoneticPr fontId="2"/>
  </si>
  <si>
    <t>A44:M86</t>
    <phoneticPr fontId="2"/>
  </si>
  <si>
    <t>L</t>
    <phoneticPr fontId="2"/>
  </si>
  <si>
    <t>BQ</t>
    <phoneticPr fontId="2"/>
  </si>
  <si>
    <t>I</t>
    <phoneticPr fontId="2"/>
  </si>
  <si>
    <t>AO</t>
    <phoneticPr fontId="2"/>
  </si>
  <si>
    <t>I</t>
    <phoneticPr fontId="2"/>
  </si>
  <si>
    <t>○</t>
    <phoneticPr fontId="2"/>
  </si>
  <si>
    <t>BC</t>
    <phoneticPr fontId="2"/>
  </si>
  <si>
    <t>単価表第001号</t>
    <phoneticPr fontId="2"/>
  </si>
  <si>
    <t>1式当り</t>
    <rPh sb="1" eb="2">
      <t>シキ</t>
    </rPh>
    <rPh sb="2" eb="3">
      <t>ア</t>
    </rPh>
    <phoneticPr fontId="2"/>
  </si>
  <si>
    <t>形状</t>
    <rPh sb="0" eb="2">
      <t>ケイジョウ</t>
    </rPh>
    <phoneticPr fontId="2"/>
  </si>
  <si>
    <t>変更前</t>
    <rPh sb="0" eb="2">
      <t>ヘンコウ</t>
    </rPh>
    <rPh sb="2" eb="3">
      <t>マエ</t>
    </rPh>
    <phoneticPr fontId="2"/>
  </si>
  <si>
    <t>変更後</t>
    <rPh sb="0" eb="2">
      <t>ヘンコウ</t>
    </rPh>
    <rPh sb="2" eb="3">
      <t>ゴ</t>
    </rPh>
    <phoneticPr fontId="2"/>
  </si>
  <si>
    <t>工事番号</t>
    <rPh sb="0" eb="2">
      <t>コウジ</t>
    </rPh>
    <rPh sb="2" eb="4">
      <t>バンゴウ</t>
    </rPh>
    <phoneticPr fontId="2"/>
  </si>
  <si>
    <t>工事名</t>
    <rPh sb="0" eb="2">
      <t>コウジ</t>
    </rPh>
    <rPh sb="2" eb="3">
      <t>メイ</t>
    </rPh>
    <phoneticPr fontId="2"/>
  </si>
  <si>
    <t>費目・工種・施工名称など</t>
    <rPh sb="0" eb="2">
      <t>ヒモク</t>
    </rPh>
    <rPh sb="3" eb="5">
      <t>コウシュ</t>
    </rPh>
    <rPh sb="6" eb="8">
      <t>セコウ</t>
    </rPh>
    <rPh sb="8" eb="10">
      <t>メイショウ</t>
    </rPh>
    <phoneticPr fontId="2"/>
  </si>
  <si>
    <t>金額</t>
    <rPh sb="0" eb="2">
      <t>キンガク</t>
    </rPh>
    <phoneticPr fontId="2"/>
  </si>
  <si>
    <t>ｺｰﾄﾞ1</t>
    <phoneticPr fontId="2"/>
  </si>
  <si>
    <t>CC</t>
    <phoneticPr fontId="2"/>
  </si>
  <si>
    <t>帳票イメージ工種別内訳</t>
    <phoneticPr fontId="2"/>
  </si>
  <si>
    <t>BW</t>
    <phoneticPr fontId="2"/>
  </si>
  <si>
    <t>BV</t>
    <phoneticPr fontId="2"/>
  </si>
  <si>
    <t>M</t>
    <phoneticPr fontId="2"/>
  </si>
  <si>
    <t>○</t>
    <phoneticPr fontId="2"/>
  </si>
  <si>
    <t>AP</t>
    <phoneticPr fontId="2"/>
  </si>
  <si>
    <t>AM</t>
    <phoneticPr fontId="2"/>
  </si>
  <si>
    <t>×</t>
    <phoneticPr fontId="2"/>
  </si>
  <si>
    <t>１または２</t>
    <phoneticPr fontId="2"/>
  </si>
  <si>
    <t>N</t>
    <phoneticPr fontId="2"/>
  </si>
  <si>
    <t>BN</t>
    <phoneticPr fontId="2"/>
  </si>
  <si>
    <t>O</t>
    <phoneticPr fontId="2"/>
  </si>
  <si>
    <t>AQ</t>
    <phoneticPr fontId="2"/>
  </si>
  <si>
    <t>P</t>
    <phoneticPr fontId="2"/>
  </si>
  <si>
    <t>BO</t>
    <phoneticPr fontId="2"/>
  </si>
  <si>
    <t>Q</t>
    <phoneticPr fontId="2"/>
  </si>
  <si>
    <t>AW</t>
    <phoneticPr fontId="2"/>
  </si>
  <si>
    <t>R</t>
    <phoneticPr fontId="2"/>
  </si>
  <si>
    <t>BT</t>
    <phoneticPr fontId="2"/>
  </si>
  <si>
    <t>S</t>
    <phoneticPr fontId="2"/>
  </si>
  <si>
    <t>AS</t>
    <phoneticPr fontId="2"/>
  </si>
  <si>
    <t>共通仮設費出力</t>
    <rPh sb="0" eb="2">
      <t>キョウツウ</t>
    </rPh>
    <rPh sb="2" eb="4">
      <t>カセツ</t>
    </rPh>
    <rPh sb="4" eb="5">
      <t>ヒ</t>
    </rPh>
    <rPh sb="5" eb="7">
      <t>シュツリョク</t>
    </rPh>
    <phoneticPr fontId="2"/>
  </si>
  <si>
    <t>T</t>
    <phoneticPr fontId="2"/>
  </si>
  <si>
    <t>BQ</t>
    <phoneticPr fontId="2"/>
  </si>
  <si>
    <t>U</t>
    <phoneticPr fontId="2"/>
  </si>
  <si>
    <t>AX</t>
    <phoneticPr fontId="2"/>
  </si>
  <si>
    <t>V</t>
    <phoneticPr fontId="2"/>
  </si>
  <si>
    <t>BU</t>
    <phoneticPr fontId="2"/>
  </si>
  <si>
    <t>○</t>
    <phoneticPr fontId="2"/>
  </si>
  <si>
    <t>W</t>
    <phoneticPr fontId="2"/>
  </si>
  <si>
    <t>AY</t>
    <phoneticPr fontId="2"/>
  </si>
  <si>
    <t>AL</t>
    <phoneticPr fontId="2"/>
  </si>
  <si>
    <t>X</t>
    <phoneticPr fontId="2"/>
  </si>
  <si>
    <t>BV</t>
    <phoneticPr fontId="2"/>
  </si>
  <si>
    <t>Y</t>
    <phoneticPr fontId="2"/>
  </si>
  <si>
    <t>Z</t>
    <phoneticPr fontId="2"/>
  </si>
  <si>
    <t>明細種別</t>
    <rPh sb="0" eb="2">
      <t>メイサイ</t>
    </rPh>
    <rPh sb="2" eb="4">
      <t>シュベツ</t>
    </rPh>
    <phoneticPr fontId="2"/>
  </si>
  <si>
    <t>CG</t>
    <phoneticPr fontId="2"/>
  </si>
  <si>
    <t>ｺｰﾄﾞ1</t>
    <phoneticPr fontId="2"/>
  </si>
  <si>
    <t>コード</t>
    <phoneticPr fontId="2"/>
  </si>
  <si>
    <t>初ページ</t>
  </si>
  <si>
    <t>工事名1</t>
    <rPh sb="0" eb="2">
      <t>コウジ</t>
    </rPh>
    <rPh sb="2" eb="3">
      <t>メイ</t>
    </rPh>
    <phoneticPr fontId="2"/>
  </si>
  <si>
    <t>-</t>
    <phoneticPr fontId="2"/>
  </si>
  <si>
    <t>工事名称</t>
    <rPh sb="0" eb="2">
      <t>コウジ</t>
    </rPh>
    <rPh sb="2" eb="4">
      <t>メイショウ</t>
    </rPh>
    <phoneticPr fontId="2"/>
  </si>
  <si>
    <t>直接工事費</t>
    <rPh sb="0" eb="2">
      <t>チョクセツ</t>
    </rPh>
    <rPh sb="2" eb="5">
      <t>コウジヒ</t>
    </rPh>
    <phoneticPr fontId="2"/>
  </si>
  <si>
    <t>直接工事費1</t>
    <phoneticPr fontId="2"/>
  </si>
  <si>
    <t>○</t>
    <phoneticPr fontId="2"/>
  </si>
  <si>
    <t>入札履歴設計書番号</t>
    <rPh sb="0" eb="2">
      <t>ニュウサツ</t>
    </rPh>
    <rPh sb="2" eb="4">
      <t>リレキ</t>
    </rPh>
    <rPh sb="4" eb="7">
      <t>セッケイショ</t>
    </rPh>
    <rPh sb="7" eb="9">
      <t>バンゴウ</t>
    </rPh>
    <phoneticPr fontId="2"/>
  </si>
  <si>
    <t>F</t>
    <phoneticPr fontId="2"/>
  </si>
  <si>
    <t>G</t>
    <phoneticPr fontId="2"/>
  </si>
  <si>
    <t>値の数値によって02列(B列)目以降の列の結合をします。前半02は、開始列、後の06対照列数
例　階層の深さ3のときE,F,G,H列の結合
　　階層の深さ0のとき　B,C,D,E,F,G,Hの列の結合　
※10/06/09 属性が　結合_AA_BB_CC　の時　明細区分が　A　以外で　階層の深さが2以上の時はセルの結合をせず　階層の深さを　CCに設定する」の仕様を追加</t>
    <rPh sb="0" eb="1">
      <t>アタイ</t>
    </rPh>
    <rPh sb="2" eb="4">
      <t>スウチ</t>
    </rPh>
    <rPh sb="10" eb="11">
      <t>レツ</t>
    </rPh>
    <rPh sb="13" eb="14">
      <t>レツ</t>
    </rPh>
    <rPh sb="15" eb="16">
      <t>メ</t>
    </rPh>
    <rPh sb="16" eb="18">
      <t>イコウ</t>
    </rPh>
    <rPh sb="19" eb="20">
      <t>レツ</t>
    </rPh>
    <rPh sb="21" eb="23">
      <t>ケツゴウ</t>
    </rPh>
    <rPh sb="28" eb="30">
      <t>ゼンハン</t>
    </rPh>
    <rPh sb="34" eb="36">
      <t>カイシ</t>
    </rPh>
    <rPh sb="36" eb="37">
      <t>レツ</t>
    </rPh>
    <rPh sb="38" eb="39">
      <t>アト</t>
    </rPh>
    <rPh sb="42" eb="44">
      <t>タイショウ</t>
    </rPh>
    <rPh sb="44" eb="46">
      <t>レツスウ</t>
    </rPh>
    <rPh sb="47" eb="48">
      <t>レイ</t>
    </rPh>
    <rPh sb="49" eb="51">
      <t>カイソウ</t>
    </rPh>
    <rPh sb="52" eb="53">
      <t>フカ</t>
    </rPh>
    <rPh sb="65" eb="66">
      <t>レツ</t>
    </rPh>
    <rPh sb="67" eb="69">
      <t>ケツゴウ</t>
    </rPh>
    <rPh sb="72" eb="74">
      <t>カイソウ</t>
    </rPh>
    <rPh sb="75" eb="76">
      <t>フカ</t>
    </rPh>
    <rPh sb="96" eb="97">
      <t>レツ</t>
    </rPh>
    <rPh sb="98" eb="100">
      <t>ケツゴウ</t>
    </rPh>
    <phoneticPr fontId="2"/>
  </si>
  <si>
    <t>親工事合計1</t>
    <rPh sb="0" eb="1">
      <t>オヤ</t>
    </rPh>
    <rPh sb="1" eb="3">
      <t>コウジ</t>
    </rPh>
    <rPh sb="3" eb="5">
      <t>ゴウケイ</t>
    </rPh>
    <phoneticPr fontId="2"/>
  </si>
  <si>
    <t>AM</t>
    <phoneticPr fontId="2"/>
  </si>
  <si>
    <t>使用しない</t>
    <rPh sb="0" eb="2">
      <t>シヨウ</t>
    </rPh>
    <phoneticPr fontId="2"/>
  </si>
  <si>
    <t>Q</t>
    <phoneticPr fontId="2"/>
  </si>
  <si>
    <t>×</t>
    <phoneticPr fontId="2"/>
  </si>
  <si>
    <t>合算表末=金額1</t>
    <rPh sb="5" eb="7">
      <t>キンガク</t>
    </rPh>
    <phoneticPr fontId="2"/>
  </si>
  <si>
    <t>合算工事の時最終ページの最終行に続いて表示。行は最終行からの行数
合算表末に続く文字は、書き出し明細項目名</t>
    <rPh sb="0" eb="2">
      <t>ガッサン</t>
    </rPh>
    <rPh sb="2" eb="4">
      <t>コウジ</t>
    </rPh>
    <rPh sb="5" eb="6">
      <t>トキ</t>
    </rPh>
    <rPh sb="6" eb="8">
      <t>サイシュウ</t>
    </rPh>
    <rPh sb="12" eb="15">
      <t>サイシュウギョウ</t>
    </rPh>
    <rPh sb="16" eb="17">
      <t>ツヅ</t>
    </rPh>
    <rPh sb="19" eb="21">
      <t>ヒョウジ</t>
    </rPh>
    <rPh sb="22" eb="23">
      <t>ギョウ</t>
    </rPh>
    <rPh sb="24" eb="27">
      <t>サイシュウギョウ</t>
    </rPh>
    <rPh sb="30" eb="32">
      <t>ギョウスウ</t>
    </rPh>
    <rPh sb="33" eb="35">
      <t>ガッサン</t>
    </rPh>
    <rPh sb="35" eb="36">
      <t>ヒョウ</t>
    </rPh>
    <rPh sb="36" eb="37">
      <t>マツ</t>
    </rPh>
    <rPh sb="38" eb="39">
      <t>ツヅ</t>
    </rPh>
    <rPh sb="40" eb="42">
      <t>モジ</t>
    </rPh>
    <rPh sb="44" eb="45">
      <t>カ</t>
    </rPh>
    <rPh sb="46" eb="47">
      <t>ダ</t>
    </rPh>
    <rPh sb="48" eb="50">
      <t>メイサイ</t>
    </rPh>
    <rPh sb="50" eb="52">
      <t>コウモク</t>
    </rPh>
    <rPh sb="52" eb="53">
      <t>メイ</t>
    </rPh>
    <phoneticPr fontId="2"/>
  </si>
  <si>
    <t>親契約保証費1</t>
    <rPh sb="0" eb="1">
      <t>オヤ</t>
    </rPh>
    <rPh sb="1" eb="3">
      <t>ケイヤク</t>
    </rPh>
    <rPh sb="3" eb="5">
      <t>ホショウ</t>
    </rPh>
    <rPh sb="5" eb="6">
      <t>ヒ</t>
    </rPh>
    <phoneticPr fontId="2"/>
  </si>
  <si>
    <t>AN</t>
    <phoneticPr fontId="2"/>
  </si>
  <si>
    <t>-</t>
    <phoneticPr fontId="2"/>
  </si>
  <si>
    <t>工事合計</t>
    <rPh sb="0" eb="2">
      <t>コウジ</t>
    </rPh>
    <rPh sb="2" eb="4">
      <t>ゴウケイ</t>
    </rPh>
    <phoneticPr fontId="2"/>
  </si>
  <si>
    <t>合算表末=名称1</t>
    <rPh sb="5" eb="7">
      <t>メイショウ</t>
    </rPh>
    <phoneticPr fontId="2"/>
  </si>
  <si>
    <t>契約保証費</t>
    <rPh sb="0" eb="2">
      <t>ケイヤク</t>
    </rPh>
    <rPh sb="2" eb="4">
      <t>ホショウ</t>
    </rPh>
    <rPh sb="4" eb="5">
      <t>ヒ</t>
    </rPh>
    <phoneticPr fontId="2"/>
  </si>
  <si>
    <t>R</t>
    <phoneticPr fontId="2"/>
  </si>
  <si>
    <t>A1:L70</t>
    <phoneticPr fontId="2"/>
  </si>
  <si>
    <t>A71:L140</t>
    <phoneticPr fontId="2"/>
  </si>
  <si>
    <t>結合01_06_05</t>
    <rPh sb="0" eb="2">
      <t>ケツゴウ</t>
    </rPh>
    <phoneticPr fontId="2"/>
  </si>
  <si>
    <t>N</t>
    <phoneticPr fontId="2"/>
  </si>
  <si>
    <t>合算表末=階層の深さ</t>
    <rPh sb="5" eb="7">
      <t>カイソウ</t>
    </rPh>
    <rPh sb="8" eb="9">
      <t>フカ</t>
    </rPh>
    <phoneticPr fontId="2"/>
  </si>
  <si>
    <t>一般管理費(契約保証費含む)</t>
    <phoneticPr fontId="13"/>
  </si>
  <si>
    <t>一般管理費</t>
    <phoneticPr fontId="13"/>
  </si>
  <si>
    <t>直接工事費</t>
    <phoneticPr fontId="13"/>
  </si>
  <si>
    <t>直接工事費計</t>
    <phoneticPr fontId="13"/>
  </si>
  <si>
    <t>共通仮設費率額</t>
    <phoneticPr fontId="13"/>
  </si>
  <si>
    <t xml:space="preserve">共通仮設費率分 </t>
    <phoneticPr fontId="13"/>
  </si>
  <si>
    <t>共通仮設費合計</t>
    <phoneticPr fontId="13"/>
  </si>
  <si>
    <t>共通仮設費計</t>
    <phoneticPr fontId="13"/>
  </si>
</sst>
</file>

<file path=xl/styles.xml><?xml version="1.0" encoding="utf-8"?>
<styleSheet xmlns="http://schemas.openxmlformats.org/spreadsheetml/2006/main">
  <numFmts count="4">
    <numFmt numFmtId="176" formatCode="#,##0_ "/>
    <numFmt numFmtId="177" formatCode="#.####"/>
    <numFmt numFmtId="178" formatCode="#.##"/>
    <numFmt numFmtId="179" formatCode="#,##0.00_ 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79998168889431442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43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6" xfId="0" applyBorder="1" applyAlignment="1">
      <alignment vertical="top" wrapText="1"/>
    </xf>
    <xf numFmtId="0" fontId="0" fillId="0" borderId="6" xfId="0" applyBorder="1" applyAlignment="1">
      <alignment vertical="top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vertical="top"/>
    </xf>
    <xf numFmtId="0" fontId="0" fillId="0" borderId="14" xfId="0" applyBorder="1" applyAlignment="1">
      <alignment horizontal="center"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 wrapText="1"/>
    </xf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10" xfId="0" applyFill="1" applyBorder="1"/>
    <xf numFmtId="0" fontId="0" fillId="0" borderId="1" xfId="0" applyFill="1" applyBorder="1"/>
    <xf numFmtId="0" fontId="0" fillId="0" borderId="9" xfId="0" applyFill="1" applyBorder="1"/>
    <xf numFmtId="0" fontId="0" fillId="0" borderId="11" xfId="0" applyFill="1" applyBorder="1"/>
    <xf numFmtId="0" fontId="0" fillId="0" borderId="1" xfId="0" applyBorder="1" applyAlignment="1">
      <alignment vertical="top" wrapText="1"/>
    </xf>
    <xf numFmtId="0" fontId="0" fillId="0" borderId="20" xfId="0" applyFill="1" applyBorder="1"/>
    <xf numFmtId="0" fontId="0" fillId="0" borderId="21" xfId="0" applyBorder="1"/>
    <xf numFmtId="0" fontId="0" fillId="0" borderId="22" xfId="0" applyFill="1" applyBorder="1"/>
    <xf numFmtId="0" fontId="0" fillId="0" borderId="21" xfId="0" applyFill="1" applyBorder="1"/>
    <xf numFmtId="0" fontId="0" fillId="0" borderId="23" xfId="0" applyBorder="1" applyAlignment="1">
      <alignment horizontal="center"/>
    </xf>
    <xf numFmtId="0" fontId="0" fillId="0" borderId="22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2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2" xfId="0" applyBorder="1"/>
    <xf numFmtId="0" fontId="0" fillId="0" borderId="10" xfId="0" applyFill="1" applyBorder="1" applyAlignment="1">
      <alignment vertical="top" wrapText="1"/>
    </xf>
    <xf numFmtId="0" fontId="0" fillId="0" borderId="0" xfId="0" applyFill="1" applyBorder="1"/>
    <xf numFmtId="0" fontId="0" fillId="0" borderId="14" xfId="0" applyFill="1" applyBorder="1"/>
    <xf numFmtId="0" fontId="0" fillId="0" borderId="24" xfId="0" applyFill="1" applyBorder="1"/>
    <xf numFmtId="0" fontId="0" fillId="0" borderId="22" xfId="0" applyBorder="1"/>
    <xf numFmtId="0" fontId="0" fillId="0" borderId="7" xfId="0" applyFill="1" applyBorder="1"/>
    <xf numFmtId="0" fontId="0" fillId="0" borderId="8" xfId="0" applyFill="1" applyBorder="1"/>
    <xf numFmtId="0" fontId="0" fillId="0" borderId="13" xfId="0" applyFill="1" applyBorder="1" applyAlignment="1">
      <alignment horizontal="center"/>
    </xf>
    <xf numFmtId="0" fontId="0" fillId="0" borderId="2" xfId="0" applyFill="1" applyBorder="1"/>
    <xf numFmtId="0" fontId="0" fillId="0" borderId="8" xfId="0" applyFill="1" applyBorder="1" applyAlignment="1">
      <alignment vertical="top" wrapText="1"/>
    </xf>
    <xf numFmtId="40" fontId="0" fillId="0" borderId="0" xfId="1" applyNumberFormat="1" applyFont="1"/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7" xfId="0" applyBorder="1" applyAlignment="1">
      <alignment vertical="top" wrapText="1"/>
    </xf>
    <xf numFmtId="0" fontId="0" fillId="2" borderId="24" xfId="0" applyFill="1" applyBorder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 applyAlignment="1">
      <alignment horizontal="center"/>
    </xf>
    <xf numFmtId="0" fontId="0" fillId="2" borderId="32" xfId="0" applyFill="1" applyBorder="1"/>
    <xf numFmtId="0" fontId="0" fillId="2" borderId="33" xfId="0" applyFill="1" applyBorder="1"/>
    <xf numFmtId="0" fontId="0" fillId="2" borderId="34" xfId="0" applyFill="1" applyBorder="1"/>
    <xf numFmtId="0" fontId="0" fillId="2" borderId="35" xfId="0" applyFill="1" applyBorder="1"/>
    <xf numFmtId="0" fontId="0" fillId="0" borderId="36" xfId="0" applyFill="1" applyBorder="1"/>
    <xf numFmtId="0" fontId="0" fillId="0" borderId="36" xfId="0" applyFill="1" applyBorder="1" applyAlignment="1">
      <alignment vertical="top" wrapText="1"/>
    </xf>
    <xf numFmtId="0" fontId="0" fillId="0" borderId="29" xfId="0" applyFill="1" applyBorder="1"/>
    <xf numFmtId="0" fontId="0" fillId="0" borderId="37" xfId="0" applyFill="1" applyBorder="1"/>
    <xf numFmtId="0" fontId="0" fillId="2" borderId="3" xfId="0" applyFill="1" applyBorder="1"/>
    <xf numFmtId="40" fontId="0" fillId="2" borderId="5" xfId="1" applyNumberFormat="1" applyFont="1" applyFill="1" applyBorder="1"/>
    <xf numFmtId="0" fontId="0" fillId="2" borderId="9" xfId="0" applyFill="1" applyBorder="1"/>
    <xf numFmtId="40" fontId="0" fillId="2" borderId="10" xfId="1" applyNumberFormat="1" applyFont="1" applyFill="1" applyBorder="1"/>
    <xf numFmtId="0" fontId="0" fillId="2" borderId="11" xfId="0" applyFill="1" applyBorder="1"/>
    <xf numFmtId="0" fontId="0" fillId="2" borderId="1" xfId="0" applyFill="1" applyBorder="1"/>
    <xf numFmtId="0" fontId="0" fillId="2" borderId="10" xfId="0" applyFill="1" applyBorder="1" applyAlignment="1">
      <alignment vertical="top"/>
    </xf>
    <xf numFmtId="0" fontId="0" fillId="2" borderId="5" xfId="0" applyFill="1" applyBorder="1"/>
    <xf numFmtId="0" fontId="0" fillId="2" borderId="10" xfId="0" applyFill="1" applyBorder="1"/>
    <xf numFmtId="0" fontId="0" fillId="2" borderId="8" xfId="0" applyFill="1" applyBorder="1"/>
    <xf numFmtId="0" fontId="0" fillId="2" borderId="38" xfId="0" applyFill="1" applyBorder="1"/>
    <xf numFmtId="0" fontId="1" fillId="2" borderId="3" xfId="0" applyFont="1" applyFill="1" applyBorder="1"/>
    <xf numFmtId="40" fontId="1" fillId="2" borderId="5" xfId="1" applyNumberFormat="1" applyFont="1" applyFill="1" applyBorder="1"/>
    <xf numFmtId="0" fontId="1" fillId="2" borderId="9" xfId="0" applyFont="1" applyFill="1" applyBorder="1"/>
    <xf numFmtId="40" fontId="1" fillId="2" borderId="10" xfId="1" applyNumberFormat="1" applyFont="1" applyFill="1" applyBorder="1"/>
    <xf numFmtId="0" fontId="1" fillId="2" borderId="11" xfId="0" applyFont="1" applyFill="1" applyBorder="1"/>
    <xf numFmtId="40" fontId="1" fillId="2" borderId="6" xfId="1" applyNumberFormat="1" applyFont="1" applyFill="1" applyBorder="1"/>
    <xf numFmtId="0" fontId="0" fillId="2" borderId="6" xfId="0" applyFill="1" applyBorder="1" applyAlignment="1">
      <alignment vertical="top"/>
    </xf>
    <xf numFmtId="0" fontId="0" fillId="2" borderId="39" xfId="0" applyFill="1" applyBorder="1"/>
    <xf numFmtId="0" fontId="0" fillId="2" borderId="21" xfId="0" applyFill="1" applyBorder="1"/>
    <xf numFmtId="0" fontId="0" fillId="2" borderId="6" xfId="0" applyFill="1" applyBorder="1"/>
    <xf numFmtId="0" fontId="0" fillId="2" borderId="3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8" xfId="0" applyFill="1" applyBorder="1" applyAlignment="1">
      <alignment vertical="top"/>
    </xf>
    <xf numFmtId="0" fontId="3" fillId="0" borderId="0" xfId="0" applyFont="1" applyAlignment="1">
      <alignment vertical="center"/>
    </xf>
    <xf numFmtId="0" fontId="0" fillId="2" borderId="40" xfId="0" applyFill="1" applyBorder="1" applyAlignment="1">
      <alignment horizontal="center"/>
    </xf>
    <xf numFmtId="0" fontId="0" fillId="0" borderId="14" xfId="0" applyBorder="1"/>
    <xf numFmtId="0" fontId="0" fillId="2" borderId="41" xfId="0" applyFill="1" applyBorder="1"/>
    <xf numFmtId="0" fontId="0" fillId="2" borderId="18" xfId="0" applyFill="1" applyBorder="1"/>
    <xf numFmtId="0" fontId="0" fillId="0" borderId="15" xfId="0" applyBorder="1" applyAlignment="1">
      <alignment horizontal="center"/>
    </xf>
    <xf numFmtId="0" fontId="0" fillId="0" borderId="23" xfId="0" applyFill="1" applyBorder="1"/>
    <xf numFmtId="0" fontId="0" fillId="2" borderId="36" xfId="0" applyFill="1" applyBorder="1"/>
    <xf numFmtId="0" fontId="0" fillId="3" borderId="9" xfId="0" applyFill="1" applyBorder="1"/>
    <xf numFmtId="0" fontId="0" fillId="0" borderId="1" xfId="0" applyBorder="1" applyAlignment="1">
      <alignment horizontal="center"/>
    </xf>
    <xf numFmtId="0" fontId="0" fillId="0" borderId="13" xfId="0" applyBorder="1"/>
    <xf numFmtId="0" fontId="1" fillId="0" borderId="25" xfId="0" applyFont="1" applyFill="1" applyBorder="1"/>
    <xf numFmtId="0" fontId="0" fillId="0" borderId="22" xfId="0" applyFill="1" applyBorder="1" applyAlignment="1">
      <alignment vertical="top" wrapText="1"/>
    </xf>
    <xf numFmtId="0" fontId="0" fillId="0" borderId="12" xfId="0" applyBorder="1" applyAlignment="1">
      <alignment horizontal="center"/>
    </xf>
    <xf numFmtId="0" fontId="0" fillId="0" borderId="12" xfId="0" applyFill="1" applyBorder="1"/>
    <xf numFmtId="0" fontId="0" fillId="2" borderId="25" xfId="0" applyFill="1" applyBorder="1"/>
    <xf numFmtId="0" fontId="0" fillId="4" borderId="24" xfId="0" applyFill="1" applyBorder="1"/>
    <xf numFmtId="0" fontId="0" fillId="4" borderId="1" xfId="0" applyFill="1" applyBorder="1"/>
    <xf numFmtId="0" fontId="0" fillId="4" borderId="13" xfId="0" applyFill="1" applyBorder="1" applyAlignment="1">
      <alignment horizontal="center"/>
    </xf>
    <xf numFmtId="0" fontId="0" fillId="4" borderId="1" xfId="0" applyFill="1" applyBorder="1" applyAlignment="1">
      <alignment vertical="top" wrapText="1"/>
    </xf>
    <xf numFmtId="0" fontId="0" fillId="0" borderId="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2" borderId="42" xfId="0" applyFill="1" applyBorder="1"/>
    <xf numFmtId="40" fontId="0" fillId="2" borderId="43" xfId="1" applyNumberFormat="1" applyFont="1" applyFill="1" applyBorder="1"/>
    <xf numFmtId="40" fontId="0" fillId="2" borderId="1" xfId="1" applyNumberFormat="1" applyFont="1" applyFill="1" applyBorder="1"/>
    <xf numFmtId="0" fontId="0" fillId="5" borderId="44" xfId="0" applyFill="1" applyBorder="1"/>
    <xf numFmtId="0" fontId="0" fillId="5" borderId="33" xfId="0" applyFill="1" applyBorder="1"/>
    <xf numFmtId="0" fontId="0" fillId="5" borderId="35" xfId="0" applyFill="1" applyBorder="1"/>
    <xf numFmtId="40" fontId="4" fillId="0" borderId="22" xfId="1" applyNumberFormat="1" applyFont="1" applyFill="1" applyBorder="1" applyAlignment="1">
      <alignment horizontal="center" vertical="center"/>
    </xf>
    <xf numFmtId="40" fontId="4" fillId="0" borderId="26" xfId="1" applyNumberFormat="1" applyFont="1" applyFill="1" applyBorder="1" applyAlignment="1">
      <alignment horizontal="center" vertical="center"/>
    </xf>
    <xf numFmtId="40" fontId="4" fillId="0" borderId="2" xfId="1" applyNumberFormat="1" applyFont="1" applyFill="1" applyBorder="1" applyAlignment="1">
      <alignment horizontal="center" vertical="center"/>
    </xf>
    <xf numFmtId="40" fontId="4" fillId="0" borderId="45" xfId="1" applyNumberFormat="1" applyFont="1" applyFill="1" applyBorder="1" applyAlignment="1">
      <alignment horizontal="center" vertical="center"/>
    </xf>
    <xf numFmtId="38" fontId="4" fillId="0" borderId="22" xfId="1" applyFont="1" applyFill="1" applyBorder="1" applyAlignment="1">
      <alignment horizontal="right"/>
    </xf>
    <xf numFmtId="38" fontId="4" fillId="0" borderId="26" xfId="1" applyFont="1" applyFill="1" applyBorder="1" applyAlignment="1">
      <alignment horizontal="right"/>
    </xf>
    <xf numFmtId="38" fontId="4" fillId="0" borderId="2" xfId="1" applyFont="1" applyFill="1" applyBorder="1" applyAlignment="1">
      <alignment horizontal="right"/>
    </xf>
    <xf numFmtId="38" fontId="4" fillId="0" borderId="45" xfId="1" applyFont="1" applyFill="1" applyBorder="1" applyAlignment="1">
      <alignment horizontal="right"/>
    </xf>
    <xf numFmtId="40" fontId="4" fillId="0" borderId="46" xfId="1" applyNumberFormat="1" applyFont="1" applyFill="1" applyBorder="1" applyAlignment="1">
      <alignment horizontal="center" vertical="center"/>
    </xf>
    <xf numFmtId="40" fontId="4" fillId="0" borderId="47" xfId="1" applyNumberFormat="1" applyFont="1" applyFill="1" applyBorder="1" applyAlignment="1">
      <alignment horizontal="center" vertical="center"/>
    </xf>
    <xf numFmtId="177" fontId="4" fillId="0" borderId="23" xfId="0" applyNumberFormat="1" applyFont="1" applyFill="1" applyBorder="1" applyAlignment="1">
      <alignment horizontal="left" vertical="center"/>
    </xf>
    <xf numFmtId="177" fontId="4" fillId="0" borderId="28" xfId="0" applyNumberFormat="1" applyFont="1" applyFill="1" applyBorder="1" applyAlignment="1">
      <alignment horizontal="left" vertical="center"/>
    </xf>
    <xf numFmtId="177" fontId="4" fillId="0" borderId="13" xfId="0" applyNumberFormat="1" applyFont="1" applyFill="1" applyBorder="1" applyAlignment="1">
      <alignment horizontal="left" vertical="center"/>
    </xf>
    <xf numFmtId="177" fontId="4" fillId="0" borderId="48" xfId="0" applyNumberFormat="1" applyFont="1" applyFill="1" applyBorder="1" applyAlignment="1">
      <alignment horizontal="left" vertical="center"/>
    </xf>
    <xf numFmtId="178" fontId="4" fillId="0" borderId="23" xfId="0" applyNumberFormat="1" applyFont="1" applyFill="1" applyBorder="1" applyAlignment="1">
      <alignment horizontal="left" vertical="center"/>
    </xf>
    <xf numFmtId="178" fontId="4" fillId="0" borderId="28" xfId="0" applyNumberFormat="1" applyFont="1" applyFill="1" applyBorder="1" applyAlignment="1">
      <alignment horizontal="left" vertical="center"/>
    </xf>
    <xf numFmtId="178" fontId="4" fillId="0" borderId="13" xfId="0" applyNumberFormat="1" applyFont="1" applyFill="1" applyBorder="1" applyAlignment="1">
      <alignment horizontal="left" vertical="center"/>
    </xf>
    <xf numFmtId="178" fontId="4" fillId="0" borderId="48" xfId="0" applyNumberFormat="1" applyFont="1" applyFill="1" applyBorder="1" applyAlignment="1">
      <alignment horizontal="left" vertical="center"/>
    </xf>
    <xf numFmtId="3" fontId="4" fillId="0" borderId="40" xfId="1" applyNumberFormat="1" applyFont="1" applyFill="1" applyBorder="1" applyAlignment="1">
      <alignment horizontal="right" vertical="center"/>
    </xf>
    <xf numFmtId="3" fontId="4" fillId="0" borderId="49" xfId="1" applyNumberFormat="1" applyFont="1" applyFill="1" applyBorder="1" applyAlignment="1">
      <alignment horizontal="right" vertical="center"/>
    </xf>
    <xf numFmtId="3" fontId="4" fillId="0" borderId="17" xfId="1" applyNumberFormat="1" applyFont="1" applyFill="1" applyBorder="1" applyAlignment="1">
      <alignment horizontal="right" vertical="center"/>
    </xf>
    <xf numFmtId="3" fontId="4" fillId="0" borderId="50" xfId="1" applyNumberFormat="1" applyFont="1" applyFill="1" applyBorder="1" applyAlignment="1">
      <alignment horizontal="right" vertical="center"/>
    </xf>
    <xf numFmtId="3" fontId="4" fillId="0" borderId="40" xfId="1" applyNumberFormat="1" applyFont="1" applyFill="1" applyBorder="1" applyAlignment="1">
      <alignment horizontal="right"/>
    </xf>
    <xf numFmtId="3" fontId="4" fillId="0" borderId="49" xfId="1" applyNumberFormat="1" applyFont="1" applyFill="1" applyBorder="1" applyAlignment="1">
      <alignment horizontal="right"/>
    </xf>
    <xf numFmtId="3" fontId="4" fillId="0" borderId="17" xfId="1" applyNumberFormat="1" applyFont="1" applyFill="1" applyBorder="1" applyAlignment="1">
      <alignment horizontal="right"/>
    </xf>
    <xf numFmtId="3" fontId="4" fillId="0" borderId="50" xfId="1" applyNumberFormat="1" applyFont="1" applyFill="1" applyBorder="1" applyAlignment="1">
      <alignment horizontal="right"/>
    </xf>
    <xf numFmtId="0" fontId="4" fillId="0" borderId="20" xfId="0" applyFont="1" applyFill="1" applyBorder="1" applyAlignment="1">
      <alignment vertical="center" wrapText="1" shrinkToFit="1"/>
    </xf>
    <xf numFmtId="0" fontId="4" fillId="0" borderId="25" xfId="0" applyFont="1" applyFill="1" applyBorder="1" applyAlignment="1">
      <alignment vertical="center" wrapText="1" shrinkToFit="1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distributed" vertical="center"/>
    </xf>
    <xf numFmtId="0" fontId="4" fillId="0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51" xfId="0" applyNumberFormat="1" applyFont="1" applyFill="1" applyBorder="1" applyAlignment="1">
      <alignment vertical="center"/>
    </xf>
    <xf numFmtId="0" fontId="4" fillId="0" borderId="52" xfId="0" applyNumberFormat="1" applyFont="1" applyFill="1" applyBorder="1" applyAlignment="1">
      <alignment vertical="center"/>
    </xf>
    <xf numFmtId="0" fontId="10" fillId="0" borderId="53" xfId="0" applyFont="1" applyBorder="1" applyAlignment="1">
      <alignment vertical="center"/>
    </xf>
    <xf numFmtId="0" fontId="4" fillId="0" borderId="53" xfId="0" applyFont="1" applyFill="1" applyBorder="1" applyAlignment="1">
      <alignment vertical="center"/>
    </xf>
    <xf numFmtId="49" fontId="4" fillId="0" borderId="54" xfId="0" applyNumberFormat="1" applyFont="1" applyFill="1" applyBorder="1" applyAlignment="1">
      <alignment vertical="center"/>
    </xf>
    <xf numFmtId="0" fontId="4" fillId="0" borderId="55" xfId="0" applyNumberFormat="1" applyFont="1" applyFill="1" applyBorder="1" applyAlignment="1">
      <alignment vertical="center"/>
    </xf>
    <xf numFmtId="0" fontId="4" fillId="0" borderId="56" xfId="0" applyNumberFormat="1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49" fontId="4" fillId="0" borderId="39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38" fontId="4" fillId="0" borderId="40" xfId="1" applyFont="1" applyFill="1" applyBorder="1" applyAlignment="1">
      <alignment horizontal="right" vertical="center"/>
    </xf>
    <xf numFmtId="177" fontId="4" fillId="0" borderId="46" xfId="0" applyNumberFormat="1" applyFont="1" applyFill="1" applyBorder="1" applyAlignment="1">
      <alignment horizontal="left" vertical="center"/>
    </xf>
    <xf numFmtId="177" fontId="4" fillId="0" borderId="40" xfId="0" applyNumberFormat="1" applyFont="1" applyFill="1" applyBorder="1" applyAlignment="1">
      <alignment horizontal="left" vertical="center"/>
    </xf>
    <xf numFmtId="38" fontId="4" fillId="0" borderId="46" xfId="1" applyFont="1" applyFill="1" applyBorder="1" applyAlignment="1">
      <alignment horizontal="right" vertical="center"/>
    </xf>
    <xf numFmtId="38" fontId="4" fillId="0" borderId="17" xfId="1" applyFont="1" applyFill="1" applyBorder="1" applyAlignment="1">
      <alignment horizontal="right" vertical="center"/>
    </xf>
    <xf numFmtId="177" fontId="4" fillId="0" borderId="17" xfId="0" applyNumberFormat="1" applyFont="1" applyFill="1" applyBorder="1" applyAlignment="1">
      <alignment horizontal="left" vertical="center"/>
    </xf>
    <xf numFmtId="38" fontId="4" fillId="0" borderId="47" xfId="1" applyFont="1" applyFill="1" applyBorder="1" applyAlignment="1">
      <alignment horizontal="right" vertical="center"/>
    </xf>
    <xf numFmtId="3" fontId="4" fillId="0" borderId="47" xfId="1" applyNumberFormat="1" applyFont="1" applyFill="1" applyBorder="1" applyAlignment="1">
      <alignment horizontal="right"/>
    </xf>
    <xf numFmtId="3" fontId="4" fillId="0" borderId="46" xfId="1" applyNumberFormat="1" applyFont="1" applyFill="1" applyBorder="1" applyAlignment="1">
      <alignment horizontal="right"/>
    </xf>
    <xf numFmtId="0" fontId="9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49" fontId="4" fillId="0" borderId="53" xfId="0" applyNumberFormat="1" applyFont="1" applyFill="1" applyBorder="1" applyAlignment="1">
      <alignment vertical="center"/>
    </xf>
    <xf numFmtId="0" fontId="4" fillId="0" borderId="57" xfId="0" applyNumberFormat="1" applyFont="1" applyFill="1" applyBorder="1" applyAlignment="1">
      <alignment vertical="center"/>
    </xf>
    <xf numFmtId="0" fontId="4" fillId="0" borderId="58" xfId="0" applyNumberFormat="1" applyFont="1" applyFill="1" applyBorder="1" applyAlignment="1">
      <alignment vertical="center"/>
    </xf>
    <xf numFmtId="0" fontId="10" fillId="0" borderId="59" xfId="0" applyFont="1" applyBorder="1" applyAlignment="1">
      <alignment vertical="center"/>
    </xf>
    <xf numFmtId="0" fontId="4" fillId="0" borderId="59" xfId="0" applyFont="1" applyFill="1" applyBorder="1" applyAlignment="1">
      <alignment vertical="center"/>
    </xf>
    <xf numFmtId="49" fontId="4" fillId="0" borderId="59" xfId="0" applyNumberFormat="1" applyFont="1" applyFill="1" applyBorder="1" applyAlignment="1">
      <alignment vertical="center"/>
    </xf>
    <xf numFmtId="40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vertical="center"/>
    </xf>
    <xf numFmtId="0" fontId="4" fillId="0" borderId="42" xfId="0" applyFont="1" applyFill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40" fontId="4" fillId="0" borderId="60" xfId="1" applyNumberFormat="1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61" xfId="0" applyFont="1" applyFill="1" applyBorder="1" applyAlignment="1">
      <alignment horizontal="center" vertical="center"/>
    </xf>
    <xf numFmtId="0" fontId="4" fillId="0" borderId="62" xfId="0" applyFont="1" applyFill="1" applyBorder="1" applyAlignment="1">
      <alignment horizontal="center" vertical="center"/>
    </xf>
    <xf numFmtId="0" fontId="4" fillId="0" borderId="60" xfId="0" applyFont="1" applyFill="1" applyBorder="1" applyAlignment="1">
      <alignment horizontal="center" vertical="center"/>
    </xf>
    <xf numFmtId="0" fontId="4" fillId="0" borderId="63" xfId="0" applyFont="1" applyFill="1" applyBorder="1" applyAlignment="1">
      <alignment horizontal="center" vertical="center"/>
    </xf>
    <xf numFmtId="0" fontId="10" fillId="0" borderId="22" xfId="0" applyFont="1" applyBorder="1" applyAlignment="1">
      <alignment vertical="center" wrapText="1" shrinkToFit="1"/>
    </xf>
    <xf numFmtId="38" fontId="4" fillId="0" borderId="46" xfId="1" applyFont="1" applyFill="1" applyBorder="1" applyAlignment="1">
      <alignment vertical="center"/>
    </xf>
    <xf numFmtId="38" fontId="4" fillId="0" borderId="40" xfId="1" applyFont="1" applyFill="1" applyBorder="1" applyAlignment="1">
      <alignment horizontal="right"/>
    </xf>
    <xf numFmtId="49" fontId="4" fillId="0" borderId="40" xfId="0" applyNumberFormat="1" applyFont="1" applyFill="1" applyBorder="1" applyAlignment="1">
      <alignment vertical="top"/>
    </xf>
    <xf numFmtId="0" fontId="10" fillId="0" borderId="26" xfId="0" applyFont="1" applyBorder="1" applyAlignment="1">
      <alignment vertical="center" wrapText="1" shrinkToFit="1"/>
    </xf>
    <xf numFmtId="177" fontId="4" fillId="0" borderId="0" xfId="0" applyNumberFormat="1" applyFont="1" applyFill="1" applyBorder="1" applyAlignment="1">
      <alignment horizontal="left" vertical="center"/>
    </xf>
    <xf numFmtId="38" fontId="4" fillId="0" borderId="0" xfId="1" applyFont="1" applyFill="1" applyBorder="1" applyAlignment="1">
      <alignment vertical="center"/>
    </xf>
    <xf numFmtId="38" fontId="4" fillId="0" borderId="49" xfId="1" applyFont="1" applyFill="1" applyBorder="1" applyAlignment="1">
      <alignment horizontal="right"/>
    </xf>
    <xf numFmtId="49" fontId="4" fillId="0" borderId="49" xfId="0" applyNumberFormat="1" applyFont="1" applyFill="1" applyBorder="1" applyAlignment="1">
      <alignment vertical="top"/>
    </xf>
    <xf numFmtId="0" fontId="10" fillId="0" borderId="7" xfId="0" applyFont="1" applyBorder="1" applyAlignment="1">
      <alignment vertical="center" wrapText="1" shrinkToFit="1"/>
    </xf>
    <xf numFmtId="0" fontId="10" fillId="0" borderId="2" xfId="0" applyFont="1" applyBorder="1" applyAlignment="1">
      <alignment vertical="center" wrapText="1" shrinkToFit="1"/>
    </xf>
    <xf numFmtId="177" fontId="4" fillId="0" borderId="47" xfId="0" applyNumberFormat="1" applyFont="1" applyFill="1" applyBorder="1" applyAlignment="1">
      <alignment horizontal="left" vertical="center"/>
    </xf>
    <xf numFmtId="38" fontId="4" fillId="0" borderId="47" xfId="1" applyFont="1" applyFill="1" applyBorder="1" applyAlignment="1">
      <alignment vertical="center"/>
    </xf>
    <xf numFmtId="38" fontId="4" fillId="0" borderId="17" xfId="1" applyFont="1" applyFill="1" applyBorder="1" applyAlignment="1">
      <alignment horizontal="right"/>
    </xf>
    <xf numFmtId="49" fontId="4" fillId="0" borderId="17" xfId="0" applyNumberFormat="1" applyFont="1" applyFill="1" applyBorder="1" applyAlignment="1">
      <alignment vertical="top"/>
    </xf>
    <xf numFmtId="38" fontId="4" fillId="0" borderId="40" xfId="1" applyFont="1" applyFill="1" applyBorder="1" applyAlignment="1">
      <alignment vertical="center"/>
    </xf>
    <xf numFmtId="38" fontId="4" fillId="0" borderId="49" xfId="1" applyFont="1" applyFill="1" applyBorder="1" applyAlignment="1">
      <alignment vertical="center"/>
    </xf>
    <xf numFmtId="38" fontId="4" fillId="0" borderId="17" xfId="1" applyFont="1" applyFill="1" applyBorder="1" applyAlignment="1">
      <alignment vertical="center"/>
    </xf>
    <xf numFmtId="0" fontId="10" fillId="0" borderId="64" xfId="0" applyFont="1" applyBorder="1" applyAlignment="1">
      <alignment vertical="center" wrapText="1" shrinkToFit="1"/>
    </xf>
    <xf numFmtId="0" fontId="10" fillId="0" borderId="45" xfId="0" applyFont="1" applyBorder="1" applyAlignment="1">
      <alignment vertical="center" wrapText="1" shrinkToFit="1"/>
    </xf>
    <xf numFmtId="177" fontId="4" fillId="0" borderId="59" xfId="0" applyNumberFormat="1" applyFont="1" applyFill="1" applyBorder="1" applyAlignment="1">
      <alignment horizontal="left" vertical="center"/>
    </xf>
    <xf numFmtId="38" fontId="4" fillId="0" borderId="50" xfId="1" applyFont="1" applyFill="1" applyBorder="1" applyAlignment="1">
      <alignment vertical="center"/>
    </xf>
    <xf numFmtId="38" fontId="4" fillId="0" borderId="50" xfId="1" applyFont="1" applyFill="1" applyBorder="1" applyAlignment="1">
      <alignment horizontal="right"/>
    </xf>
    <xf numFmtId="49" fontId="4" fillId="0" borderId="50" xfId="0" applyNumberFormat="1" applyFont="1" applyFill="1" applyBorder="1" applyAlignment="1">
      <alignment vertical="top"/>
    </xf>
    <xf numFmtId="0" fontId="0" fillId="0" borderId="0" xfId="0" applyBorder="1" applyAlignment="1">
      <alignment vertical="top" wrapText="1"/>
    </xf>
    <xf numFmtId="49" fontId="5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176" fontId="5" fillId="0" borderId="0" xfId="0" applyNumberFormat="1" applyFont="1" applyAlignment="1">
      <alignment vertical="center"/>
    </xf>
    <xf numFmtId="179" fontId="5" fillId="0" borderId="65" xfId="0" applyNumberFormat="1" applyFont="1" applyBorder="1" applyAlignment="1">
      <alignment vertical="center"/>
    </xf>
    <xf numFmtId="0" fontId="5" fillId="0" borderId="65" xfId="0" applyFont="1" applyBorder="1" applyAlignment="1">
      <alignment horizontal="center" vertical="center"/>
    </xf>
    <xf numFmtId="176" fontId="5" fillId="0" borderId="65" xfId="0" applyNumberFormat="1" applyFont="1" applyBorder="1" applyAlignment="1" applyProtection="1">
      <alignment horizontal="right" vertical="center"/>
      <protection locked="0"/>
    </xf>
    <xf numFmtId="0" fontId="5" fillId="0" borderId="65" xfId="0" applyFont="1" applyBorder="1" applyAlignment="1" applyProtection="1">
      <alignment vertical="center"/>
      <protection locked="0"/>
    </xf>
    <xf numFmtId="0" fontId="5" fillId="0" borderId="66" xfId="0" applyFont="1" applyBorder="1" applyAlignment="1">
      <alignment vertical="center"/>
    </xf>
    <xf numFmtId="0" fontId="5" fillId="0" borderId="67" xfId="0" applyFont="1" applyBorder="1" applyAlignment="1">
      <alignment vertical="center"/>
    </xf>
    <xf numFmtId="179" fontId="5" fillId="0" borderId="68" xfId="0" applyNumberFormat="1" applyFont="1" applyBorder="1" applyAlignment="1">
      <alignment vertical="center"/>
    </xf>
    <xf numFmtId="0" fontId="5" fillId="0" borderId="68" xfId="0" applyFont="1" applyBorder="1" applyAlignment="1">
      <alignment horizontal="center" vertical="center"/>
    </xf>
    <xf numFmtId="176" fontId="5" fillId="0" borderId="68" xfId="0" applyNumberFormat="1" applyFont="1" applyBorder="1" applyAlignment="1" applyProtection="1">
      <alignment horizontal="right" vertical="center"/>
      <protection locked="0"/>
    </xf>
    <xf numFmtId="0" fontId="5" fillId="0" borderId="68" xfId="0" applyFont="1" applyBorder="1" applyAlignment="1" applyProtection="1">
      <alignment vertical="center"/>
      <protection locked="0"/>
    </xf>
    <xf numFmtId="0" fontId="5" fillId="0" borderId="69" xfId="0" applyFont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5" borderId="55" xfId="0" applyFill="1" applyBorder="1"/>
    <xf numFmtId="0" fontId="0" fillId="0" borderId="39" xfId="0" applyFill="1" applyBorder="1"/>
    <xf numFmtId="40" fontId="0" fillId="0" borderId="0" xfId="0" applyNumberFormat="1" applyBorder="1"/>
    <xf numFmtId="40" fontId="0" fillId="0" borderId="0" xfId="0" applyNumberFormat="1"/>
    <xf numFmtId="0" fontId="0" fillId="0" borderId="22" xfId="0" applyFill="1" applyBorder="1" applyAlignment="1">
      <alignment horizontal="center"/>
    </xf>
    <xf numFmtId="0" fontId="0" fillId="2" borderId="12" xfId="0" applyFill="1" applyBorder="1"/>
    <xf numFmtId="0" fontId="0" fillId="0" borderId="0" xfId="0" applyFill="1" applyBorder="1" applyAlignment="1">
      <alignment horizontal="center"/>
    </xf>
    <xf numFmtId="0" fontId="0" fillId="6" borderId="9" xfId="0" applyFill="1" applyBorder="1"/>
    <xf numFmtId="0" fontId="5" fillId="0" borderId="70" xfId="0" applyFont="1" applyBorder="1" applyAlignment="1">
      <alignment vertical="center" wrapText="1"/>
    </xf>
    <xf numFmtId="0" fontId="1" fillId="0" borderId="1" xfId="0" applyFont="1" applyFill="1" applyBorder="1"/>
    <xf numFmtId="0" fontId="1" fillId="0" borderId="10" xfId="0" applyFont="1" applyBorder="1" applyAlignment="1">
      <alignment vertical="top" wrapText="1"/>
    </xf>
    <xf numFmtId="0" fontId="5" fillId="0" borderId="67" xfId="0" applyFont="1" applyBorder="1" applyAlignment="1">
      <alignment horizontal="left"/>
    </xf>
    <xf numFmtId="0" fontId="5" fillId="0" borderId="0" xfId="0" quotePrefix="1" applyFont="1" applyAlignment="1">
      <alignment vertical="center"/>
    </xf>
    <xf numFmtId="0" fontId="11" fillId="0" borderId="0" xfId="0" applyFont="1"/>
    <xf numFmtId="49" fontId="11" fillId="0" borderId="0" xfId="0" applyNumberFormat="1" applyFont="1" applyBorder="1" applyAlignment="1">
      <alignment vertical="center"/>
    </xf>
    <xf numFmtId="0" fontId="5" fillId="0" borderId="71" xfId="0" applyFont="1" applyBorder="1" applyAlignment="1">
      <alignment vertical="center"/>
    </xf>
    <xf numFmtId="0" fontId="5" fillId="0" borderId="72" xfId="0" applyFont="1" applyBorder="1" applyAlignment="1">
      <alignment vertical="center"/>
    </xf>
    <xf numFmtId="0" fontId="5" fillId="0" borderId="72" xfId="0" applyFont="1" applyBorder="1" applyAlignment="1">
      <alignment horizontal="left"/>
    </xf>
    <xf numFmtId="0" fontId="5" fillId="0" borderId="73" xfId="0" applyFont="1" applyBorder="1" applyAlignment="1">
      <alignment vertical="center" wrapText="1"/>
    </xf>
    <xf numFmtId="179" fontId="5" fillId="0" borderId="74" xfId="0" applyNumberFormat="1" applyFont="1" applyBorder="1" applyAlignment="1">
      <alignment vertical="center"/>
    </xf>
    <xf numFmtId="0" fontId="5" fillId="0" borderId="74" xfId="0" applyFont="1" applyBorder="1" applyAlignment="1">
      <alignment horizontal="center" vertical="center"/>
    </xf>
    <xf numFmtId="176" fontId="5" fillId="0" borderId="74" xfId="0" applyNumberFormat="1" applyFont="1" applyBorder="1" applyAlignment="1" applyProtection="1">
      <alignment horizontal="right" vertical="center"/>
      <protection locked="0"/>
    </xf>
    <xf numFmtId="0" fontId="5" fillId="0" borderId="74" xfId="0" applyFont="1" applyBorder="1" applyAlignment="1" applyProtection="1">
      <alignment vertical="center"/>
      <protection locked="0"/>
    </xf>
    <xf numFmtId="0" fontId="0" fillId="0" borderId="75" xfId="0" applyBorder="1"/>
    <xf numFmtId="0" fontId="0" fillId="0" borderId="76" xfId="0" applyBorder="1"/>
    <xf numFmtId="0" fontId="0" fillId="0" borderId="76" xfId="0" applyBorder="1" applyAlignment="1">
      <alignment wrapText="1"/>
    </xf>
    <xf numFmtId="0" fontId="0" fillId="0" borderId="77" xfId="0" applyBorder="1" applyAlignment="1">
      <alignment wrapText="1"/>
    </xf>
    <xf numFmtId="0" fontId="0" fillId="0" borderId="75" xfId="0" applyFill="1" applyBorder="1"/>
    <xf numFmtId="0" fontId="0" fillId="2" borderId="76" xfId="0" applyFill="1" applyBorder="1"/>
    <xf numFmtId="0" fontId="0" fillId="3" borderId="76" xfId="0" applyFill="1" applyBorder="1"/>
    <xf numFmtId="0" fontId="12" fillId="0" borderId="0" xfId="0" applyFont="1"/>
    <xf numFmtId="0" fontId="0" fillId="0" borderId="76" xfId="0" applyNumberFormat="1" applyBorder="1" applyAlignment="1">
      <alignment horizontal="right"/>
    </xf>
    <xf numFmtId="0" fontId="11" fillId="0" borderId="3" xfId="0" applyFont="1" applyBorder="1" applyAlignment="1"/>
    <xf numFmtId="0" fontId="11" fillId="0" borderId="5" xfId="0" applyFont="1" applyBorder="1" applyAlignment="1"/>
    <xf numFmtId="0" fontId="11" fillId="0" borderId="9" xfId="0" applyFont="1" applyBorder="1" applyAlignment="1"/>
    <xf numFmtId="0" fontId="11" fillId="0" borderId="10" xfId="0" applyFont="1" applyBorder="1" applyAlignment="1"/>
    <xf numFmtId="0" fontId="11" fillId="0" borderId="11" xfId="0" applyFont="1" applyBorder="1" applyAlignment="1"/>
    <xf numFmtId="0" fontId="11" fillId="0" borderId="6" xfId="0" applyFont="1" applyBorder="1" applyAlignment="1"/>
    <xf numFmtId="0" fontId="0" fillId="2" borderId="1" xfId="0" applyFill="1" applyBorder="1" applyAlignment="1"/>
    <xf numFmtId="0" fontId="0" fillId="2" borderId="40" xfId="0" applyFill="1" applyBorder="1" applyAlignment="1">
      <alignment vertical="top"/>
    </xf>
    <xf numFmtId="0" fontId="0" fillId="2" borderId="46" xfId="0" applyFill="1" applyBorder="1" applyAlignment="1">
      <alignment vertical="top"/>
    </xf>
    <xf numFmtId="0" fontId="0" fillId="2" borderId="23" xfId="0" applyFill="1" applyBorder="1" applyAlignment="1">
      <alignment vertical="top"/>
    </xf>
    <xf numFmtId="0" fontId="0" fillId="2" borderId="49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0" fillId="2" borderId="28" xfId="0" applyFill="1" applyBorder="1" applyAlignment="1">
      <alignment vertical="top"/>
    </xf>
    <xf numFmtId="0" fontId="0" fillId="2" borderId="49" xfId="0" applyFill="1" applyBorder="1" applyAlignment="1"/>
    <xf numFmtId="0" fontId="0" fillId="2" borderId="0" xfId="0" applyFill="1" applyBorder="1" applyAlignment="1"/>
    <xf numFmtId="0" fontId="0" fillId="2" borderId="28" xfId="0" applyFill="1" applyBorder="1" applyAlignment="1"/>
    <xf numFmtId="0" fontId="0" fillId="2" borderId="0" xfId="0" applyFill="1" applyAlignment="1"/>
    <xf numFmtId="0" fontId="0" fillId="2" borderId="17" xfId="0" applyFill="1" applyBorder="1" applyAlignment="1"/>
    <xf numFmtId="0" fontId="0" fillId="2" borderId="47" xfId="0" applyFill="1" applyBorder="1" applyAlignment="1"/>
    <xf numFmtId="0" fontId="0" fillId="2" borderId="13" xfId="0" applyFill="1" applyBorder="1" applyAlignment="1"/>
    <xf numFmtId="0" fontId="0" fillId="2" borderId="1" xfId="0" applyFill="1" applyBorder="1" applyAlignment="1">
      <alignment vertical="top"/>
    </xf>
    <xf numFmtId="0" fontId="0" fillId="2" borderId="60" xfId="0" applyFill="1" applyBorder="1" applyAlignment="1">
      <alignment horizontal="center" wrapText="1"/>
    </xf>
    <xf numFmtId="0" fontId="0" fillId="2" borderId="26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2" borderId="18" xfId="0" applyFill="1" applyBorder="1" applyAlignment="1"/>
    <xf numFmtId="0" fontId="0" fillId="2" borderId="38" xfId="0" applyFill="1" applyBorder="1" applyAlignment="1"/>
    <xf numFmtId="0" fontId="0" fillId="2" borderId="14" xfId="0" applyFill="1" applyBorder="1" applyAlignment="1"/>
    <xf numFmtId="0" fontId="0" fillId="2" borderId="43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78" xfId="0" applyFill="1" applyBorder="1" applyAlignment="1">
      <alignment horizontal="center"/>
    </xf>
    <xf numFmtId="0" fontId="0" fillId="2" borderId="61" xfId="0" applyFill="1" applyBorder="1" applyAlignment="1">
      <alignment horizontal="center"/>
    </xf>
    <xf numFmtId="0" fontId="0" fillId="2" borderId="63" xfId="0" applyFill="1" applyBorder="1" applyAlignment="1">
      <alignment horizontal="center"/>
    </xf>
    <xf numFmtId="0" fontId="0" fillId="2" borderId="53" xfId="0" applyFill="1" applyBorder="1" applyAlignment="1">
      <alignment horizontal="center"/>
    </xf>
    <xf numFmtId="0" fontId="0" fillId="2" borderId="62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80" xfId="0" applyFill="1" applyBorder="1" applyAlignment="1">
      <alignment horizontal="center"/>
    </xf>
    <xf numFmtId="0" fontId="0" fillId="2" borderId="48" xfId="0" applyFill="1" applyBorder="1" applyAlignment="1">
      <alignment horizontal="center"/>
    </xf>
    <xf numFmtId="0" fontId="0" fillId="2" borderId="45" xfId="0" applyFill="1" applyBorder="1" applyAlignment="1">
      <alignment horizontal="center" wrapText="1"/>
    </xf>
    <xf numFmtId="0" fontId="0" fillId="2" borderId="52" xfId="0" applyFill="1" applyBorder="1" applyAlignment="1">
      <alignment horizontal="center"/>
    </xf>
    <xf numFmtId="0" fontId="0" fillId="2" borderId="54" xfId="0" applyFill="1" applyBorder="1" applyAlignment="1">
      <alignment horizontal="center"/>
    </xf>
    <xf numFmtId="0" fontId="0" fillId="2" borderId="79" xfId="0" applyFill="1" applyBorder="1" applyAlignment="1">
      <alignment horizontal="center"/>
    </xf>
    <xf numFmtId="0" fontId="0" fillId="0" borderId="49" xfId="0" applyBorder="1" applyAlignment="1"/>
    <xf numFmtId="0" fontId="0" fillId="0" borderId="0" xfId="0" applyAlignment="1"/>
    <xf numFmtId="0" fontId="7" fillId="5" borderId="1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/>
    </xf>
    <xf numFmtId="49" fontId="5" fillId="0" borderId="1" xfId="0" applyNumberFormat="1" applyFont="1" applyBorder="1" applyAlignment="1" applyProtection="1">
      <alignment horizontal="left" vertical="center"/>
      <protection locked="0"/>
    </xf>
    <xf numFmtId="179" fontId="7" fillId="5" borderId="1" xfId="0" applyNumberFormat="1" applyFont="1" applyFill="1" applyBorder="1" applyAlignment="1">
      <alignment horizontal="center" vertical="center"/>
    </xf>
    <xf numFmtId="179" fontId="7" fillId="5" borderId="2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 shrinkToFit="1"/>
    </xf>
    <xf numFmtId="0" fontId="10" fillId="0" borderId="1" xfId="0" applyFont="1" applyBorder="1" applyAlignment="1">
      <alignment vertical="center" wrapText="1" shrinkToFit="1"/>
    </xf>
    <xf numFmtId="0" fontId="10" fillId="0" borderId="1" xfId="0" applyFont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40" fontId="4" fillId="0" borderId="1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"/>
  <dimension ref="A1:AA62"/>
  <sheetViews>
    <sheetView tabSelected="1" workbookViewId="0">
      <selection activeCell="I1" sqref="I1"/>
    </sheetView>
  </sheetViews>
  <sheetFormatPr defaultRowHeight="13.5"/>
  <cols>
    <col min="1" max="1" width="21.75" customWidth="1"/>
    <col min="2" max="2" width="31.375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" customWidth="1"/>
    <col min="27" max="27" width="35.5" customWidth="1"/>
  </cols>
  <sheetData>
    <row r="1" spans="1:27" ht="26.25" customHeight="1" thickBot="1">
      <c r="A1" s="100" t="s">
        <v>152</v>
      </c>
    </row>
    <row r="2" spans="1:27" ht="13.5" customHeight="1" thickBot="1">
      <c r="A2" s="62" t="s">
        <v>1</v>
      </c>
      <c r="B2" s="63" t="s">
        <v>63</v>
      </c>
      <c r="C2" t="s">
        <v>2</v>
      </c>
      <c r="F2" t="s">
        <v>74</v>
      </c>
      <c r="J2" t="s">
        <v>3</v>
      </c>
      <c r="S2" t="s">
        <v>128</v>
      </c>
    </row>
    <row r="3" spans="1:27" ht="28.5" customHeight="1" thickBot="1">
      <c r="A3" s="64"/>
      <c r="B3" s="107"/>
      <c r="D3" s="72" t="s">
        <v>79</v>
      </c>
      <c r="E3" s="73">
        <v>0.85</v>
      </c>
      <c r="F3" s="24"/>
      <c r="G3" s="72">
        <v>1</v>
      </c>
      <c r="H3" s="73">
        <v>13.5</v>
      </c>
      <c r="K3" s="77" t="s">
        <v>77</v>
      </c>
      <c r="L3" s="77" t="s">
        <v>79</v>
      </c>
      <c r="M3" s="303" t="s">
        <v>80</v>
      </c>
      <c r="N3" s="304"/>
      <c r="O3" s="304"/>
      <c r="P3" s="304"/>
      <c r="Q3" s="305"/>
      <c r="T3" s="77" t="s">
        <v>78</v>
      </c>
      <c r="U3" s="77" t="s">
        <v>79</v>
      </c>
      <c r="V3" s="284" t="s">
        <v>81</v>
      </c>
      <c r="W3" s="284"/>
      <c r="X3" s="284"/>
      <c r="Y3" s="284"/>
      <c r="Z3" s="284"/>
    </row>
    <row r="4" spans="1:27" ht="14.25" thickBot="1">
      <c r="A4" s="65"/>
      <c r="B4" s="60"/>
      <c r="D4" s="74" t="s">
        <v>19</v>
      </c>
      <c r="E4" s="75">
        <v>0.77</v>
      </c>
      <c r="F4" s="24"/>
      <c r="G4" s="72">
        <v>2</v>
      </c>
      <c r="H4" s="73">
        <v>9.75</v>
      </c>
      <c r="K4" s="77" t="s">
        <v>297</v>
      </c>
      <c r="L4" s="77" t="s">
        <v>223</v>
      </c>
      <c r="M4" s="285" t="s">
        <v>60</v>
      </c>
      <c r="N4" s="286"/>
      <c r="O4" s="286"/>
      <c r="P4" s="286"/>
      <c r="Q4" s="287"/>
      <c r="T4" s="77" t="s">
        <v>297</v>
      </c>
      <c r="U4" s="77" t="s">
        <v>223</v>
      </c>
      <c r="V4" s="298" t="s">
        <v>60</v>
      </c>
      <c r="W4" s="298"/>
      <c r="X4" s="298"/>
      <c r="Y4" s="298"/>
      <c r="Z4" s="298"/>
    </row>
    <row r="5" spans="1:27" ht="14.25" thickBot="1">
      <c r="A5" s="65"/>
      <c r="B5" s="60"/>
      <c r="D5" s="74" t="s">
        <v>137</v>
      </c>
      <c r="E5" s="75">
        <v>1.5</v>
      </c>
      <c r="F5" s="24"/>
      <c r="G5" s="72">
        <v>3</v>
      </c>
      <c r="H5" s="73">
        <v>38.25</v>
      </c>
      <c r="K5" s="77" t="s">
        <v>83</v>
      </c>
      <c r="L5" s="77" t="s">
        <v>217</v>
      </c>
      <c r="M5" s="288"/>
      <c r="N5" s="289"/>
      <c r="O5" s="289"/>
      <c r="P5" s="289"/>
      <c r="Q5" s="290"/>
      <c r="T5" s="77" t="s">
        <v>83</v>
      </c>
      <c r="U5" s="77" t="s">
        <v>217</v>
      </c>
      <c r="V5" s="298"/>
      <c r="W5" s="298"/>
      <c r="X5" s="298"/>
      <c r="Y5" s="298"/>
      <c r="Z5" s="298"/>
    </row>
    <row r="6" spans="1:27" ht="14.25" thickBot="1">
      <c r="A6" s="64" t="s">
        <v>61</v>
      </c>
      <c r="B6" s="69" t="s">
        <v>129</v>
      </c>
      <c r="D6" s="74" t="s">
        <v>138</v>
      </c>
      <c r="E6" s="75">
        <v>1.5</v>
      </c>
      <c r="F6" s="24"/>
      <c r="G6" s="72">
        <v>4</v>
      </c>
      <c r="H6" s="75">
        <v>6.75</v>
      </c>
      <c r="K6" s="77" t="s">
        <v>44</v>
      </c>
      <c r="L6" s="77" t="s">
        <v>224</v>
      </c>
      <c r="M6" s="288"/>
      <c r="N6" s="289"/>
      <c r="O6" s="289"/>
      <c r="P6" s="289"/>
      <c r="Q6" s="290"/>
      <c r="T6" s="77" t="s">
        <v>44</v>
      </c>
      <c r="U6" s="77" t="s">
        <v>224</v>
      </c>
      <c r="V6" s="298"/>
      <c r="W6" s="298"/>
      <c r="X6" s="298"/>
      <c r="Y6" s="298"/>
      <c r="Z6" s="298"/>
    </row>
    <row r="7" spans="1:27" ht="14.25" thickBot="1">
      <c r="A7" s="65" t="s">
        <v>62</v>
      </c>
      <c r="B7" s="47" t="s">
        <v>116</v>
      </c>
      <c r="D7" s="74" t="s">
        <v>22</v>
      </c>
      <c r="E7" s="75">
        <v>1.5</v>
      </c>
      <c r="F7" s="24"/>
      <c r="G7" s="72">
        <v>5</v>
      </c>
      <c r="H7" s="75">
        <v>24.75</v>
      </c>
      <c r="K7" s="77" t="s">
        <v>45</v>
      </c>
      <c r="L7" s="77" t="s">
        <v>298</v>
      </c>
      <c r="M7" s="288"/>
      <c r="N7" s="289"/>
      <c r="O7" s="289"/>
      <c r="P7" s="289"/>
      <c r="Q7" s="290"/>
      <c r="T7" s="77" t="s">
        <v>45</v>
      </c>
      <c r="U7" s="77" t="s">
        <v>298</v>
      </c>
      <c r="V7" s="298"/>
      <c r="W7" s="298"/>
      <c r="X7" s="298"/>
      <c r="Y7" s="298"/>
      <c r="Z7" s="298"/>
    </row>
    <row r="8" spans="1:27" ht="14.25" thickBot="1">
      <c r="A8" s="65" t="s">
        <v>70</v>
      </c>
      <c r="B8" s="47" t="s">
        <v>299</v>
      </c>
      <c r="D8" s="74" t="s">
        <v>108</v>
      </c>
      <c r="E8" s="75">
        <v>1.5</v>
      </c>
      <c r="F8" s="24"/>
      <c r="G8" s="72">
        <v>6</v>
      </c>
      <c r="H8" s="75">
        <v>3.75</v>
      </c>
      <c r="K8" s="77" t="s">
        <v>96</v>
      </c>
      <c r="L8" s="77" t="s">
        <v>193</v>
      </c>
      <c r="M8" s="291"/>
      <c r="N8" s="292"/>
      <c r="O8" s="292"/>
      <c r="P8" s="292"/>
      <c r="Q8" s="293"/>
      <c r="T8" s="77" t="s">
        <v>125</v>
      </c>
      <c r="U8" s="77" t="s">
        <v>214</v>
      </c>
      <c r="V8" s="284"/>
      <c r="W8" s="284"/>
      <c r="X8" s="284"/>
      <c r="Y8" s="284"/>
      <c r="Z8" s="284"/>
    </row>
    <row r="9" spans="1:27" ht="14.25" thickBot="1">
      <c r="A9" s="65" t="s">
        <v>71</v>
      </c>
      <c r="B9" s="47" t="s">
        <v>365</v>
      </c>
      <c r="D9" s="74" t="s">
        <v>139</v>
      </c>
      <c r="E9" s="75">
        <v>1.5</v>
      </c>
      <c r="F9" s="24"/>
      <c r="G9" s="72">
        <v>7</v>
      </c>
      <c r="H9" s="75">
        <v>4.5</v>
      </c>
      <c r="K9" s="77" t="s">
        <v>97</v>
      </c>
      <c r="L9" s="77" t="s">
        <v>300</v>
      </c>
      <c r="M9" s="291"/>
      <c r="N9" s="292"/>
      <c r="O9" s="292"/>
      <c r="P9" s="292"/>
      <c r="Q9" s="293"/>
      <c r="T9" s="77" t="s">
        <v>126</v>
      </c>
      <c r="U9" s="77" t="s">
        <v>219</v>
      </c>
      <c r="V9" s="284"/>
      <c r="W9" s="284"/>
      <c r="X9" s="284"/>
      <c r="Y9" s="284"/>
      <c r="Z9" s="284"/>
    </row>
    <row r="10" spans="1:27" ht="14.25" thickBot="1">
      <c r="A10" s="65" t="s">
        <v>68</v>
      </c>
      <c r="B10" s="47">
        <v>70</v>
      </c>
      <c r="D10" s="74" t="s">
        <v>25</v>
      </c>
      <c r="E10" s="75">
        <v>1.5</v>
      </c>
      <c r="F10" s="24"/>
      <c r="G10" s="72">
        <v>8</v>
      </c>
      <c r="H10" s="75">
        <v>21.75</v>
      </c>
      <c r="K10" s="77" t="s">
        <v>10</v>
      </c>
      <c r="L10" s="77" t="s">
        <v>218</v>
      </c>
      <c r="M10" s="291"/>
      <c r="N10" s="294"/>
      <c r="O10" s="294"/>
      <c r="P10" s="294"/>
      <c r="Q10" s="293"/>
      <c r="U10" t="s">
        <v>272</v>
      </c>
    </row>
    <row r="11" spans="1:27" ht="14.25" thickBot="1">
      <c r="A11" s="65" t="s">
        <v>64</v>
      </c>
      <c r="B11" s="47">
        <v>1</v>
      </c>
      <c r="D11" s="74" t="s">
        <v>140</v>
      </c>
      <c r="E11" s="75">
        <v>4</v>
      </c>
      <c r="F11" s="24"/>
      <c r="G11" s="72">
        <v>9</v>
      </c>
      <c r="H11" s="75">
        <v>21.75</v>
      </c>
      <c r="K11" s="77" t="s">
        <v>11</v>
      </c>
      <c r="L11" s="77" t="s">
        <v>282</v>
      </c>
      <c r="M11" s="295"/>
      <c r="N11" s="296"/>
      <c r="O11" s="296"/>
      <c r="P11" s="296"/>
      <c r="Q11" s="297"/>
      <c r="U11" t="s">
        <v>301</v>
      </c>
    </row>
    <row r="12" spans="1:27" ht="14.25" thickBot="1">
      <c r="A12" s="65" t="s">
        <v>65</v>
      </c>
      <c r="B12" s="47">
        <v>0</v>
      </c>
      <c r="D12" s="74" t="s">
        <v>85</v>
      </c>
      <c r="E12" s="75">
        <v>4</v>
      </c>
      <c r="F12" s="24"/>
      <c r="G12" s="72">
        <v>10</v>
      </c>
      <c r="H12" s="75">
        <v>21.75</v>
      </c>
      <c r="K12" t="s">
        <v>227</v>
      </c>
      <c r="T12" t="s">
        <v>127</v>
      </c>
    </row>
    <row r="13" spans="1:27" ht="27.75" customHeight="1" thickBot="1">
      <c r="A13" s="66" t="s">
        <v>66</v>
      </c>
      <c r="B13" s="47">
        <v>0</v>
      </c>
      <c r="D13" s="74" t="s">
        <v>28</v>
      </c>
      <c r="E13" s="75">
        <v>4</v>
      </c>
      <c r="F13" s="24"/>
      <c r="G13" s="72">
        <v>11</v>
      </c>
      <c r="H13" s="75">
        <v>21.75</v>
      </c>
      <c r="K13" s="301" t="s">
        <v>153</v>
      </c>
      <c r="L13" s="301"/>
      <c r="M13" s="301" t="s">
        <v>154</v>
      </c>
      <c r="N13" s="301"/>
      <c r="O13" s="301"/>
      <c r="P13" s="301" t="s">
        <v>49</v>
      </c>
      <c r="Q13" s="302" t="s">
        <v>54</v>
      </c>
      <c r="R13" s="301" t="s">
        <v>55</v>
      </c>
      <c r="T13" s="308" t="s">
        <v>153</v>
      </c>
      <c r="U13" s="309"/>
      <c r="V13" s="310" t="s">
        <v>154</v>
      </c>
      <c r="W13" s="311"/>
      <c r="X13" s="312"/>
      <c r="Y13" s="312" t="s">
        <v>49</v>
      </c>
      <c r="Z13" s="299" t="s">
        <v>54</v>
      </c>
      <c r="AA13" s="306" t="s">
        <v>55</v>
      </c>
    </row>
    <row r="14" spans="1:27" ht="14.25" thickBot="1">
      <c r="A14" s="65" t="s">
        <v>110</v>
      </c>
      <c r="B14" s="47">
        <v>0</v>
      </c>
      <c r="D14" s="74" t="s">
        <v>142</v>
      </c>
      <c r="E14" s="75">
        <v>4</v>
      </c>
      <c r="F14" s="24"/>
      <c r="G14" s="72">
        <v>12</v>
      </c>
      <c r="H14" s="75">
        <v>21.75</v>
      </c>
      <c r="K14" s="244" t="s">
        <v>0</v>
      </c>
      <c r="L14" s="244"/>
      <c r="M14" s="244" t="s">
        <v>0</v>
      </c>
      <c r="N14" s="244"/>
      <c r="O14" s="244" t="s">
        <v>73</v>
      </c>
      <c r="P14" s="301"/>
      <c r="Q14" s="302"/>
      <c r="R14" s="301"/>
      <c r="T14" s="97" t="s">
        <v>0</v>
      </c>
      <c r="U14" s="101"/>
      <c r="V14" s="244" t="s">
        <v>0</v>
      </c>
      <c r="W14" s="245"/>
      <c r="X14" s="244" t="s">
        <v>73</v>
      </c>
      <c r="Y14" s="313"/>
      <c r="Z14" s="300"/>
      <c r="AA14" s="307"/>
    </row>
    <row r="15" spans="1:27" ht="14.25" thickBot="1">
      <c r="A15" s="66" t="s">
        <v>111</v>
      </c>
      <c r="B15" s="47">
        <v>0</v>
      </c>
      <c r="D15" s="74" t="s">
        <v>302</v>
      </c>
      <c r="E15" s="75">
        <v>4</v>
      </c>
      <c r="F15" s="24"/>
      <c r="G15" s="72">
        <v>13</v>
      </c>
      <c r="H15" s="75">
        <v>21.75</v>
      </c>
      <c r="K15" s="1" t="s">
        <v>340</v>
      </c>
      <c r="L15" s="77" t="s">
        <v>341</v>
      </c>
      <c r="M15" s="1" t="s">
        <v>342</v>
      </c>
      <c r="N15" s="255" t="s">
        <v>347</v>
      </c>
      <c r="O15" s="30">
        <v>2</v>
      </c>
      <c r="P15" s="109" t="s">
        <v>92</v>
      </c>
      <c r="Q15" s="1" t="s">
        <v>339</v>
      </c>
      <c r="R15" s="1"/>
      <c r="T15" s="31" t="s">
        <v>337</v>
      </c>
      <c r="U15" s="77" t="s">
        <v>305</v>
      </c>
      <c r="V15" s="46" t="s">
        <v>338</v>
      </c>
      <c r="W15" s="30" t="s">
        <v>363</v>
      </c>
      <c r="X15" s="29">
        <v>1</v>
      </c>
      <c r="Y15" s="17" t="s">
        <v>306</v>
      </c>
      <c r="Z15" s="30" t="s">
        <v>338</v>
      </c>
      <c r="AA15" s="40"/>
    </row>
    <row r="16" spans="1:27" ht="14.25" thickBot="1">
      <c r="A16" s="66" t="s">
        <v>230</v>
      </c>
      <c r="B16" s="47"/>
      <c r="D16" s="74" t="s">
        <v>308</v>
      </c>
      <c r="E16" s="75">
        <v>4</v>
      </c>
      <c r="F16" s="24"/>
      <c r="G16" s="72">
        <v>14</v>
      </c>
      <c r="H16" s="75">
        <v>21.75</v>
      </c>
      <c r="K16" s="30" t="s">
        <v>346</v>
      </c>
      <c r="L16" s="77" t="s">
        <v>88</v>
      </c>
      <c r="M16" s="30" t="s">
        <v>346</v>
      </c>
      <c r="N16" s="255" t="s">
        <v>23</v>
      </c>
      <c r="O16" s="30">
        <v>1</v>
      </c>
      <c r="P16" s="109" t="s">
        <v>50</v>
      </c>
      <c r="Q16" s="1" t="s">
        <v>339</v>
      </c>
      <c r="R16" s="1"/>
      <c r="T16" s="10" t="s">
        <v>4</v>
      </c>
      <c r="U16" s="77" t="s">
        <v>304</v>
      </c>
      <c r="V16" s="1" t="s">
        <v>46</v>
      </c>
      <c r="W16" s="1" t="s">
        <v>32</v>
      </c>
      <c r="X16" s="1">
        <v>1</v>
      </c>
      <c r="Y16" s="109" t="s">
        <v>306</v>
      </c>
      <c r="Z16" s="1" t="s">
        <v>307</v>
      </c>
      <c r="AA16" s="11"/>
    </row>
    <row r="17" spans="1:27" ht="14.25" thickBot="1">
      <c r="A17" s="66" t="s">
        <v>231</v>
      </c>
      <c r="B17" s="70"/>
      <c r="D17" s="74" t="s">
        <v>310</v>
      </c>
      <c r="E17" s="75">
        <v>4</v>
      </c>
      <c r="F17" s="24"/>
      <c r="G17" s="72">
        <v>15</v>
      </c>
      <c r="H17" s="75">
        <v>21.75</v>
      </c>
      <c r="K17" s="30" t="s">
        <v>344</v>
      </c>
      <c r="L17" s="77" t="s">
        <v>88</v>
      </c>
      <c r="M17" s="30" t="s">
        <v>344</v>
      </c>
      <c r="N17" s="30" t="s">
        <v>38</v>
      </c>
      <c r="O17" s="30">
        <v>1</v>
      </c>
      <c r="P17" s="109" t="s">
        <v>345</v>
      </c>
      <c r="Q17" s="1"/>
      <c r="R17" s="1"/>
      <c r="T17" s="10" t="s">
        <v>5</v>
      </c>
      <c r="U17" s="77" t="s">
        <v>309</v>
      </c>
      <c r="V17" s="1" t="s">
        <v>239</v>
      </c>
      <c r="W17" s="1"/>
      <c r="X17" s="1"/>
      <c r="Y17" s="109" t="s">
        <v>306</v>
      </c>
      <c r="Z17" s="1"/>
      <c r="AA17" s="11"/>
    </row>
    <row r="18" spans="1:27" ht="14.25" thickBot="1">
      <c r="A18" s="125" t="s">
        <v>228</v>
      </c>
      <c r="B18" s="47" t="s">
        <v>364</v>
      </c>
      <c r="D18" s="74" t="s">
        <v>312</v>
      </c>
      <c r="E18" s="75">
        <v>4</v>
      </c>
      <c r="F18" s="24"/>
      <c r="G18" s="72">
        <v>16</v>
      </c>
      <c r="H18" s="75">
        <v>21.75</v>
      </c>
      <c r="K18" s="30" t="s">
        <v>344</v>
      </c>
      <c r="L18" s="77" t="s">
        <v>88</v>
      </c>
      <c r="M18" s="30" t="s">
        <v>344</v>
      </c>
      <c r="N18" s="30" t="s">
        <v>38</v>
      </c>
      <c r="O18" s="30">
        <v>71</v>
      </c>
      <c r="P18" s="109" t="s">
        <v>51</v>
      </c>
      <c r="Q18" s="1" t="s">
        <v>339</v>
      </c>
      <c r="R18" s="1"/>
      <c r="T18" s="10" t="s">
        <v>6</v>
      </c>
      <c r="U18" s="77" t="s">
        <v>311</v>
      </c>
      <c r="V18" s="1" t="s">
        <v>46</v>
      </c>
      <c r="W18" s="1" t="s">
        <v>33</v>
      </c>
      <c r="X18" s="1">
        <v>1</v>
      </c>
      <c r="Y18" s="109" t="s">
        <v>306</v>
      </c>
      <c r="Z18" s="1" t="s">
        <v>307</v>
      </c>
      <c r="AA18" s="11"/>
    </row>
    <row r="19" spans="1:27" ht="41.25" thickBot="1">
      <c r="A19" s="126" t="s">
        <v>229</v>
      </c>
      <c r="B19" s="47">
        <v>65</v>
      </c>
      <c r="D19" s="74" t="s">
        <v>314</v>
      </c>
      <c r="E19" s="75">
        <v>4</v>
      </c>
      <c r="F19" s="24"/>
      <c r="G19" s="72">
        <v>17</v>
      </c>
      <c r="H19" s="75">
        <v>21.75</v>
      </c>
      <c r="K19" s="269" t="s">
        <v>350</v>
      </c>
      <c r="L19" s="270" t="s">
        <v>351</v>
      </c>
      <c r="M19" s="270" t="s">
        <v>352</v>
      </c>
      <c r="N19" s="270" t="s">
        <v>353</v>
      </c>
      <c r="O19" s="270">
        <v>0</v>
      </c>
      <c r="P19" s="270" t="s">
        <v>354</v>
      </c>
      <c r="Q19" s="271" t="s">
        <v>355</v>
      </c>
      <c r="R19" s="272" t="s">
        <v>356</v>
      </c>
      <c r="T19" s="10" t="s">
        <v>7</v>
      </c>
      <c r="U19" s="77" t="s">
        <v>313</v>
      </c>
      <c r="V19" s="1" t="s">
        <v>240</v>
      </c>
      <c r="W19" s="1"/>
      <c r="X19" s="1"/>
      <c r="Y19" s="109" t="s">
        <v>306</v>
      </c>
      <c r="Z19" s="1"/>
      <c r="AA19" s="11"/>
    </row>
    <row r="20" spans="1:27" ht="41.25" thickBot="1">
      <c r="A20" s="126" t="s">
        <v>65</v>
      </c>
      <c r="B20" s="47">
        <v>5</v>
      </c>
      <c r="D20" s="74" t="s">
        <v>316</v>
      </c>
      <c r="E20" s="75">
        <v>4</v>
      </c>
      <c r="F20" s="24"/>
      <c r="G20" s="72">
        <v>18</v>
      </c>
      <c r="H20" s="75">
        <v>21.75</v>
      </c>
      <c r="K20" s="269" t="s">
        <v>357</v>
      </c>
      <c r="L20" s="270" t="s">
        <v>358</v>
      </c>
      <c r="M20" s="270" t="s">
        <v>352</v>
      </c>
      <c r="N20" s="270" t="s">
        <v>353</v>
      </c>
      <c r="O20" s="270">
        <v>1</v>
      </c>
      <c r="P20" s="270" t="s">
        <v>354</v>
      </c>
      <c r="Q20" s="271" t="s">
        <v>355</v>
      </c>
      <c r="R20" s="272" t="s">
        <v>356</v>
      </c>
      <c r="T20" s="10" t="s">
        <v>8</v>
      </c>
      <c r="U20" s="77" t="s">
        <v>315</v>
      </c>
      <c r="V20" s="1" t="s">
        <v>8</v>
      </c>
      <c r="W20" s="1" t="s">
        <v>348</v>
      </c>
      <c r="X20" s="1">
        <v>1</v>
      </c>
      <c r="Y20" s="109" t="s">
        <v>303</v>
      </c>
      <c r="Z20" s="1" t="s">
        <v>174</v>
      </c>
      <c r="AA20" s="11"/>
    </row>
    <row r="21" spans="1:27" ht="29.25" customHeight="1" thickBot="1">
      <c r="A21" s="127" t="s">
        <v>66</v>
      </c>
      <c r="B21" s="71">
        <v>0</v>
      </c>
      <c r="D21" s="74" t="s">
        <v>318</v>
      </c>
      <c r="E21" s="75">
        <v>4</v>
      </c>
      <c r="F21" s="24"/>
      <c r="G21" s="72">
        <v>19</v>
      </c>
      <c r="H21" s="75">
        <v>21.75</v>
      </c>
      <c r="K21" s="273" t="s">
        <v>91</v>
      </c>
      <c r="L21" s="274" t="s">
        <v>359</v>
      </c>
      <c r="M21" s="275" t="s">
        <v>360</v>
      </c>
      <c r="N21" s="270" t="s">
        <v>353</v>
      </c>
      <c r="O21" s="270">
        <v>0</v>
      </c>
      <c r="P21" s="270" t="s">
        <v>354</v>
      </c>
      <c r="Q21" s="271" t="s">
        <v>361</v>
      </c>
      <c r="R21" s="272" t="s">
        <v>356</v>
      </c>
      <c r="T21" s="10" t="s">
        <v>9</v>
      </c>
      <c r="U21" s="77" t="s">
        <v>317</v>
      </c>
      <c r="V21" s="1" t="s">
        <v>241</v>
      </c>
      <c r="W21" s="1"/>
      <c r="X21" s="1"/>
      <c r="Y21" s="109" t="s">
        <v>303</v>
      </c>
      <c r="Z21" s="1" t="s">
        <v>174</v>
      </c>
      <c r="AA21" s="11"/>
    </row>
    <row r="22" spans="1:27" ht="27.75" customHeight="1" thickBot="1">
      <c r="A22" s="246" t="s">
        <v>320</v>
      </c>
      <c r="B22" s="247">
        <v>1</v>
      </c>
      <c r="D22" s="74" t="s">
        <v>321</v>
      </c>
      <c r="E22" s="75">
        <v>4</v>
      </c>
      <c r="F22" s="24"/>
      <c r="G22" s="72">
        <v>20</v>
      </c>
      <c r="H22" s="75">
        <v>21.75</v>
      </c>
      <c r="K22" s="273" t="s">
        <v>91</v>
      </c>
      <c r="L22" s="274" t="s">
        <v>359</v>
      </c>
      <c r="M22" s="275" t="s">
        <v>362</v>
      </c>
      <c r="N22" s="270" t="s">
        <v>353</v>
      </c>
      <c r="O22" s="270">
        <v>1</v>
      </c>
      <c r="P22" s="270" t="s">
        <v>354</v>
      </c>
      <c r="Q22" s="271" t="s">
        <v>361</v>
      </c>
      <c r="R22" s="272" t="s">
        <v>356</v>
      </c>
      <c r="T22" s="10" t="s">
        <v>10</v>
      </c>
      <c r="U22" s="77" t="s">
        <v>319</v>
      </c>
      <c r="V22" s="1" t="s">
        <v>10</v>
      </c>
      <c r="W22" s="1" t="s">
        <v>25</v>
      </c>
      <c r="X22" s="1">
        <v>1</v>
      </c>
      <c r="Y22" s="109" t="s">
        <v>306</v>
      </c>
      <c r="Z22" s="1" t="s">
        <v>75</v>
      </c>
      <c r="AA22" s="11"/>
    </row>
    <row r="23" spans="1:27" ht="41.25" thickBot="1">
      <c r="D23" s="74" t="s">
        <v>323</v>
      </c>
      <c r="E23" s="75">
        <v>4</v>
      </c>
      <c r="F23" s="248"/>
      <c r="G23" s="72">
        <v>21</v>
      </c>
      <c r="H23" s="75">
        <v>21.75</v>
      </c>
      <c r="I23" s="249"/>
      <c r="K23" s="273" t="s">
        <v>91</v>
      </c>
      <c r="L23" s="270" t="s">
        <v>223</v>
      </c>
      <c r="M23" s="277">
        <v>1</v>
      </c>
      <c r="N23" s="270" t="s">
        <v>367</v>
      </c>
      <c r="O23" s="270">
        <v>0</v>
      </c>
      <c r="P23" s="109" t="s">
        <v>51</v>
      </c>
      <c r="Q23" s="271" t="s">
        <v>368</v>
      </c>
      <c r="R23" s="272" t="s">
        <v>356</v>
      </c>
      <c r="T23" s="10" t="s">
        <v>11</v>
      </c>
      <c r="U23" s="77" t="s">
        <v>322</v>
      </c>
      <c r="V23" s="1" t="s">
        <v>242</v>
      </c>
      <c r="W23" s="1"/>
      <c r="X23" s="1"/>
      <c r="Y23" s="109" t="s">
        <v>306</v>
      </c>
      <c r="Z23" s="1"/>
      <c r="AA23" s="11"/>
    </row>
    <row r="24" spans="1:27" ht="41.25" thickBot="1">
      <c r="D24" s="74" t="s">
        <v>325</v>
      </c>
      <c r="E24" s="75">
        <v>4</v>
      </c>
      <c r="F24" s="24"/>
      <c r="G24" s="72">
        <v>22</v>
      </c>
      <c r="H24" s="75">
        <v>21.75</v>
      </c>
      <c r="K24" s="273" t="s">
        <v>91</v>
      </c>
      <c r="L24" s="270" t="s">
        <v>223</v>
      </c>
      <c r="M24" s="277">
        <v>1</v>
      </c>
      <c r="N24" s="270" t="s">
        <v>31</v>
      </c>
      <c r="O24" s="270">
        <v>1</v>
      </c>
      <c r="P24" s="109" t="s">
        <v>51</v>
      </c>
      <c r="Q24" s="271" t="s">
        <v>368</v>
      </c>
      <c r="R24" s="272" t="s">
        <v>356</v>
      </c>
      <c r="T24" s="10" t="s">
        <v>12</v>
      </c>
      <c r="U24" s="77" t="s">
        <v>324</v>
      </c>
      <c r="V24" s="1" t="s">
        <v>12</v>
      </c>
      <c r="W24" s="1" t="s">
        <v>26</v>
      </c>
      <c r="X24" s="1">
        <v>1</v>
      </c>
      <c r="Y24" s="109" t="s">
        <v>303</v>
      </c>
      <c r="Z24" s="1" t="s">
        <v>86</v>
      </c>
      <c r="AA24" s="11"/>
    </row>
    <row r="25" spans="1:27" ht="14.25" thickBot="1">
      <c r="D25" s="74" t="s">
        <v>328</v>
      </c>
      <c r="E25" s="75">
        <v>4</v>
      </c>
      <c r="F25" s="24"/>
      <c r="G25" s="72">
        <v>23</v>
      </c>
      <c r="H25" s="75">
        <v>21.75</v>
      </c>
      <c r="K25" s="24"/>
      <c r="L25" s="24"/>
      <c r="M25" s="45"/>
      <c r="N25" s="24"/>
      <c r="O25" s="24"/>
      <c r="P25" s="24"/>
      <c r="Q25" s="24"/>
      <c r="R25" s="24"/>
      <c r="T25" s="10" t="s">
        <v>13</v>
      </c>
      <c r="U25" s="77" t="s">
        <v>326</v>
      </c>
      <c r="V25" s="1" t="s">
        <v>243</v>
      </c>
      <c r="W25" s="1"/>
      <c r="X25" s="1"/>
      <c r="Y25" s="109" t="s">
        <v>327</v>
      </c>
      <c r="Z25" s="1" t="s">
        <v>86</v>
      </c>
      <c r="AA25" s="11"/>
    </row>
    <row r="26" spans="1:27" ht="27.75" thickBot="1">
      <c r="D26" s="74" t="s">
        <v>331</v>
      </c>
      <c r="E26" s="75">
        <v>4</v>
      </c>
      <c r="F26" s="24"/>
      <c r="G26" s="72">
        <v>24</v>
      </c>
      <c r="H26" s="75">
        <v>21.75</v>
      </c>
      <c r="K26" s="24"/>
      <c r="L26" s="24"/>
      <c r="M26" s="45"/>
      <c r="N26" s="24"/>
      <c r="O26" s="24"/>
      <c r="P26" s="24"/>
      <c r="Q26" s="24"/>
      <c r="R26" s="24"/>
      <c r="T26" s="10" t="s">
        <v>14</v>
      </c>
      <c r="U26" s="77" t="s">
        <v>329</v>
      </c>
      <c r="V26" s="1" t="s">
        <v>14</v>
      </c>
      <c r="W26" s="1" t="s">
        <v>34</v>
      </c>
      <c r="X26" s="1">
        <v>1</v>
      </c>
      <c r="Y26" s="109" t="s">
        <v>303</v>
      </c>
      <c r="Z26" s="1"/>
      <c r="AA26" s="23" t="s">
        <v>89</v>
      </c>
    </row>
    <row r="27" spans="1:27" ht="27.75" thickBot="1">
      <c r="D27" s="74" t="s">
        <v>333</v>
      </c>
      <c r="E27" s="75">
        <v>4</v>
      </c>
      <c r="F27" s="24"/>
      <c r="G27" s="72">
        <v>25</v>
      </c>
      <c r="H27" s="75">
        <v>21.75</v>
      </c>
      <c r="K27" s="45"/>
      <c r="L27" s="24"/>
      <c r="M27" s="45"/>
      <c r="N27" s="45"/>
      <c r="O27" s="45"/>
      <c r="P27" s="45"/>
      <c r="Q27" s="24"/>
      <c r="R27" s="24"/>
      <c r="T27" s="10" t="s">
        <v>15</v>
      </c>
      <c r="U27" s="77" t="s">
        <v>332</v>
      </c>
      <c r="V27" s="1" t="s">
        <v>244</v>
      </c>
      <c r="W27" s="1"/>
      <c r="X27" s="1"/>
      <c r="Y27" s="109" t="s">
        <v>303</v>
      </c>
      <c r="Z27" s="33"/>
      <c r="AA27" s="23" t="s">
        <v>89</v>
      </c>
    </row>
    <row r="28" spans="1:27" ht="135.75" thickBot="1">
      <c r="D28" s="74" t="s">
        <v>334</v>
      </c>
      <c r="E28" s="75">
        <v>4</v>
      </c>
      <c r="F28" s="24"/>
      <c r="G28" s="72">
        <v>26</v>
      </c>
      <c r="H28" s="75">
        <v>21.75</v>
      </c>
      <c r="K28" s="45"/>
      <c r="L28" s="24"/>
      <c r="M28" s="45"/>
      <c r="N28" s="24"/>
      <c r="O28" s="24"/>
      <c r="P28" s="45"/>
      <c r="Q28" s="24"/>
      <c r="R28" s="24"/>
      <c r="T28" s="253" t="s">
        <v>184</v>
      </c>
      <c r="U28" s="77" t="s">
        <v>330</v>
      </c>
      <c r="V28" s="30" t="s">
        <v>184</v>
      </c>
      <c r="W28" s="30" t="s">
        <v>31</v>
      </c>
      <c r="X28" s="30">
        <v>1</v>
      </c>
      <c r="Y28" s="120" t="s">
        <v>303</v>
      </c>
      <c r="Z28" s="1" t="s">
        <v>366</v>
      </c>
      <c r="AA28" s="256" t="s">
        <v>349</v>
      </c>
    </row>
    <row r="29" spans="1:27" ht="27" customHeight="1" thickBot="1">
      <c r="D29" s="74"/>
      <c r="E29" s="75">
        <v>4</v>
      </c>
      <c r="G29" s="72">
        <v>27</v>
      </c>
      <c r="H29" s="75">
        <v>21.75</v>
      </c>
      <c r="K29" s="45"/>
      <c r="L29" s="24"/>
      <c r="M29" s="45"/>
      <c r="N29" s="24"/>
      <c r="O29" s="24"/>
      <c r="P29" s="45"/>
      <c r="Q29" s="24"/>
      <c r="R29" s="24"/>
      <c r="T29" s="34" t="s">
        <v>335</v>
      </c>
      <c r="U29" s="77" t="s">
        <v>336</v>
      </c>
      <c r="V29" s="36"/>
      <c r="W29" s="30" t="s">
        <v>36</v>
      </c>
      <c r="X29" s="36">
        <v>1</v>
      </c>
      <c r="Y29" s="250"/>
      <c r="Z29" s="48"/>
      <c r="AA29" s="40"/>
    </row>
    <row r="30" spans="1:27" ht="14.25" thickBot="1">
      <c r="D30" s="74"/>
      <c r="E30" s="75">
        <v>4</v>
      </c>
      <c r="G30" s="72">
        <v>28</v>
      </c>
      <c r="H30" s="75">
        <v>9</v>
      </c>
      <c r="K30" s="45"/>
      <c r="L30" s="24"/>
      <c r="M30" s="45"/>
      <c r="N30" s="24"/>
      <c r="O30" s="24"/>
      <c r="P30" s="45"/>
      <c r="Q30" s="24"/>
      <c r="R30" s="24"/>
      <c r="T30" s="31"/>
      <c r="U30" s="77"/>
      <c r="V30" s="30"/>
      <c r="W30" s="30"/>
      <c r="X30" s="30"/>
      <c r="Y30" s="109"/>
      <c r="Z30" s="30"/>
      <c r="AA30" s="11"/>
    </row>
    <row r="31" spans="1:27" ht="14.25" thickBot="1">
      <c r="D31" s="74"/>
      <c r="E31" s="75">
        <v>4</v>
      </c>
      <c r="G31" s="72">
        <v>29</v>
      </c>
      <c r="H31" s="75">
        <v>18</v>
      </c>
      <c r="K31" s="45"/>
      <c r="L31" s="24"/>
      <c r="M31" s="45"/>
      <c r="N31" s="24"/>
      <c r="O31" s="24"/>
      <c r="P31" s="45"/>
      <c r="Q31" s="24"/>
      <c r="R31" s="24"/>
      <c r="T31" s="32"/>
      <c r="U31" s="251"/>
      <c r="V31" s="114"/>
      <c r="W31" s="114"/>
      <c r="X31" s="114"/>
      <c r="Y31" s="121"/>
      <c r="Z31" s="114"/>
      <c r="AA31" s="7"/>
    </row>
    <row r="32" spans="1:27" ht="57.75" customHeight="1">
      <c r="E32" s="54">
        <v>4</v>
      </c>
      <c r="H32" s="54">
        <v>42</v>
      </c>
      <c r="I32" s="249"/>
      <c r="K32" s="45"/>
      <c r="L32" s="24"/>
      <c r="M32" s="45"/>
      <c r="N32" s="24"/>
      <c r="O32" s="24"/>
      <c r="P32" s="45"/>
      <c r="Q32" s="24"/>
      <c r="R32" s="24"/>
      <c r="T32" s="45"/>
      <c r="U32" s="24"/>
      <c r="V32" s="45"/>
      <c r="W32" s="45"/>
      <c r="X32" s="45"/>
      <c r="Y32" s="252"/>
      <c r="Z32" s="24"/>
      <c r="AA32" s="229"/>
    </row>
    <row r="33" spans="5:27" ht="57.75" customHeight="1">
      <c r="E33" s="54">
        <v>4</v>
      </c>
      <c r="H33" s="54">
        <v>10.5</v>
      </c>
      <c r="K33" s="24"/>
      <c r="L33" s="24"/>
      <c r="M33" s="24"/>
      <c r="N33" s="24"/>
      <c r="O33" s="24"/>
      <c r="P33" s="24"/>
      <c r="Q33" s="24"/>
      <c r="R33" s="24"/>
      <c r="T33" s="45"/>
      <c r="U33" s="24"/>
      <c r="V33" s="45"/>
      <c r="W33" s="45"/>
      <c r="X33" s="45"/>
      <c r="Y33" s="252"/>
      <c r="Z33" s="24"/>
      <c r="AA33" s="229"/>
    </row>
    <row r="34" spans="5:27">
      <c r="E34" s="54">
        <v>4</v>
      </c>
      <c r="H34" s="54">
        <v>33.75</v>
      </c>
      <c r="K34" s="24"/>
      <c r="L34" s="24"/>
      <c r="M34" s="24"/>
      <c r="N34" s="24"/>
      <c r="O34" s="24"/>
      <c r="P34" s="24"/>
      <c r="Q34" s="24"/>
      <c r="R34" s="24"/>
    </row>
    <row r="35" spans="5:27">
      <c r="E35" s="54">
        <v>4</v>
      </c>
      <c r="H35" s="54">
        <v>21</v>
      </c>
      <c r="K35" s="45"/>
      <c r="L35" s="24"/>
      <c r="M35" s="45"/>
      <c r="N35" s="45"/>
      <c r="O35" s="45"/>
      <c r="P35" s="24"/>
      <c r="Q35" s="24"/>
      <c r="R35" s="24"/>
    </row>
    <row r="36" spans="5:27" ht="28.5" customHeight="1">
      <c r="E36" s="54">
        <v>4</v>
      </c>
      <c r="H36" s="54">
        <v>23.25</v>
      </c>
      <c r="K36" s="45"/>
      <c r="L36" s="24"/>
      <c r="M36" s="45"/>
      <c r="N36" s="45"/>
      <c r="O36" s="45"/>
      <c r="P36" s="24"/>
      <c r="Q36" s="24"/>
      <c r="R36" s="24"/>
    </row>
    <row r="37" spans="5:27" ht="27.75" customHeight="1">
      <c r="E37" s="54">
        <v>4</v>
      </c>
      <c r="H37" s="54">
        <v>13.5</v>
      </c>
    </row>
    <row r="38" spans="5:27">
      <c r="E38" s="54">
        <v>4</v>
      </c>
      <c r="H38" s="54">
        <v>27</v>
      </c>
    </row>
    <row r="39" spans="5:27">
      <c r="E39" s="54">
        <v>0.92</v>
      </c>
      <c r="H39" s="54">
        <v>13.5</v>
      </c>
    </row>
    <row r="40" spans="5:27">
      <c r="H40" s="54">
        <v>27</v>
      </c>
    </row>
    <row r="41" spans="5:27">
      <c r="H41" s="54">
        <v>13.5</v>
      </c>
    </row>
    <row r="42" spans="5:27">
      <c r="H42" s="54">
        <v>27</v>
      </c>
    </row>
    <row r="43" spans="5:27">
      <c r="H43" s="54">
        <v>13.5</v>
      </c>
    </row>
    <row r="44" spans="5:27" ht="26.25" customHeight="1">
      <c r="H44" s="54">
        <v>27</v>
      </c>
    </row>
    <row r="45" spans="5:27">
      <c r="H45" s="54">
        <v>13.5</v>
      </c>
    </row>
    <row r="46" spans="5:27">
      <c r="H46" s="54">
        <v>27</v>
      </c>
    </row>
    <row r="47" spans="5:27">
      <c r="H47" s="54">
        <v>13.5</v>
      </c>
    </row>
    <row r="48" spans="5:27">
      <c r="H48" s="54">
        <v>27</v>
      </c>
    </row>
    <row r="49" spans="8:9">
      <c r="H49" s="54">
        <v>13.5</v>
      </c>
    </row>
    <row r="50" spans="8:9">
      <c r="H50" s="54">
        <v>27</v>
      </c>
    </row>
    <row r="51" spans="8:9">
      <c r="H51" s="54">
        <v>13.5</v>
      </c>
    </row>
    <row r="52" spans="8:9">
      <c r="H52" s="54">
        <v>27</v>
      </c>
    </row>
    <row r="53" spans="8:9">
      <c r="H53" s="54">
        <v>13.5</v>
      </c>
    </row>
    <row r="54" spans="8:9">
      <c r="H54" s="54">
        <v>27</v>
      </c>
    </row>
    <row r="55" spans="8:9">
      <c r="H55" s="54">
        <v>13.5</v>
      </c>
    </row>
    <row r="56" spans="8:9">
      <c r="H56" s="54">
        <v>27</v>
      </c>
    </row>
    <row r="57" spans="8:9">
      <c r="H57" s="54">
        <v>13.5</v>
      </c>
    </row>
    <row r="58" spans="8:9">
      <c r="H58" s="54">
        <v>27</v>
      </c>
    </row>
    <row r="59" spans="8:9">
      <c r="H59" s="54">
        <v>13.5</v>
      </c>
    </row>
    <row r="60" spans="8:9">
      <c r="H60" s="54">
        <v>27</v>
      </c>
    </row>
    <row r="61" spans="8:9">
      <c r="H61" s="54">
        <v>10.5</v>
      </c>
    </row>
    <row r="62" spans="8:9">
      <c r="H62" s="54">
        <v>15.75</v>
      </c>
      <c r="I62" s="249">
        <f>SUM(H33:H62)</f>
        <v>600.75</v>
      </c>
    </row>
  </sheetData>
  <mergeCells count="14">
    <mergeCell ref="AA13:AA14"/>
    <mergeCell ref="R13:R14"/>
    <mergeCell ref="T13:U13"/>
    <mergeCell ref="V13:X13"/>
    <mergeCell ref="Y13:Y14"/>
    <mergeCell ref="V3:Z3"/>
    <mergeCell ref="M4:Q11"/>
    <mergeCell ref="V4:Z9"/>
    <mergeCell ref="Z13:Z14"/>
    <mergeCell ref="K13:L13"/>
    <mergeCell ref="M13:O13"/>
    <mergeCell ref="P13:P14"/>
    <mergeCell ref="Q13:Q14"/>
    <mergeCell ref="M3:Q3"/>
  </mergeCells>
  <phoneticPr fontId="2"/>
  <pageMargins left="0.5" right="0.36" top="0.98399999999999999" bottom="0.98399999999999999" header="0.51200000000000001" footer="0.51200000000000001"/>
  <pageSetup paperSize="9" scale="5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0"/>
  <dimension ref="A1:AA45"/>
  <sheetViews>
    <sheetView workbookViewId="0">
      <selection activeCell="V31" sqref="V31"/>
    </sheetView>
  </sheetViews>
  <sheetFormatPr defaultRowHeight="13.5"/>
  <cols>
    <col min="1" max="1" width="19" customWidth="1"/>
    <col min="2" max="2" width="29.875" bestFit="1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.875" customWidth="1"/>
    <col min="27" max="27" width="35.5" customWidth="1"/>
  </cols>
  <sheetData>
    <row r="1" spans="1:27" ht="27" customHeight="1" thickBot="1">
      <c r="A1" s="100" t="s">
        <v>152</v>
      </c>
    </row>
    <row r="2" spans="1:27" ht="13.5" customHeight="1" thickBot="1">
      <c r="A2" s="62" t="s">
        <v>1</v>
      </c>
      <c r="B2" s="63" t="s">
        <v>63</v>
      </c>
      <c r="C2" t="s">
        <v>2</v>
      </c>
      <c r="F2" t="s">
        <v>74</v>
      </c>
      <c r="J2" t="s">
        <v>3</v>
      </c>
      <c r="S2" t="s">
        <v>16</v>
      </c>
    </row>
    <row r="3" spans="1:27" ht="14.25" thickBot="1">
      <c r="A3" s="64"/>
      <c r="B3" s="107"/>
      <c r="D3" s="72" t="s">
        <v>18</v>
      </c>
      <c r="E3" s="73">
        <v>3.13</v>
      </c>
      <c r="F3" s="24"/>
      <c r="G3" s="72">
        <v>1</v>
      </c>
      <c r="H3" s="73">
        <v>13</v>
      </c>
      <c r="K3" s="77" t="s">
        <v>77</v>
      </c>
      <c r="L3" s="77" t="s">
        <v>79</v>
      </c>
      <c r="M3" s="303" t="s">
        <v>80</v>
      </c>
      <c r="N3" s="304"/>
      <c r="O3" s="304"/>
      <c r="P3" s="304"/>
      <c r="Q3" s="305"/>
      <c r="T3" s="77" t="s">
        <v>78</v>
      </c>
      <c r="U3" s="77" t="s">
        <v>173</v>
      </c>
      <c r="V3" s="284" t="s">
        <v>81</v>
      </c>
      <c r="W3" s="284"/>
      <c r="X3" s="284"/>
      <c r="Y3" s="284"/>
      <c r="Z3" s="284"/>
    </row>
    <row r="4" spans="1:27" ht="14.25" thickBot="1">
      <c r="A4" s="65"/>
      <c r="B4" s="60"/>
      <c r="D4" s="74" t="s">
        <v>19</v>
      </c>
      <c r="E4" s="75">
        <v>26.75</v>
      </c>
      <c r="F4" s="24"/>
      <c r="G4" s="74">
        <v>2</v>
      </c>
      <c r="H4" s="73">
        <v>15</v>
      </c>
      <c r="K4" s="77" t="s">
        <v>84</v>
      </c>
      <c r="L4" s="77" t="s">
        <v>79</v>
      </c>
      <c r="M4" s="285" t="s">
        <v>60</v>
      </c>
      <c r="N4" s="286"/>
      <c r="O4" s="286"/>
      <c r="P4" s="286"/>
      <c r="Q4" s="287"/>
      <c r="T4" s="77" t="s">
        <v>82</v>
      </c>
      <c r="U4" s="77" t="s">
        <v>185</v>
      </c>
      <c r="V4" s="285" t="s">
        <v>170</v>
      </c>
      <c r="W4" s="286"/>
      <c r="X4" s="286"/>
      <c r="Y4" s="286"/>
      <c r="Z4" s="286"/>
    </row>
    <row r="5" spans="1:27">
      <c r="A5" s="65"/>
      <c r="B5" s="47"/>
      <c r="D5" s="74" t="s">
        <v>20</v>
      </c>
      <c r="E5" s="75">
        <v>26.38</v>
      </c>
      <c r="F5" s="24"/>
      <c r="G5" s="74">
        <v>3</v>
      </c>
      <c r="H5" s="73">
        <v>28.5</v>
      </c>
      <c r="K5" s="77" t="s">
        <v>83</v>
      </c>
      <c r="L5" s="77" t="s">
        <v>135</v>
      </c>
      <c r="M5" s="288"/>
      <c r="N5" s="289"/>
      <c r="O5" s="289"/>
      <c r="P5" s="289"/>
      <c r="Q5" s="290"/>
      <c r="T5" s="77" t="s">
        <v>83</v>
      </c>
      <c r="U5" s="77" t="s">
        <v>191</v>
      </c>
      <c r="V5" s="288"/>
      <c r="W5" s="289"/>
      <c r="X5" s="289"/>
      <c r="Y5" s="289"/>
      <c r="Z5" s="289"/>
    </row>
    <row r="6" spans="1:27">
      <c r="A6" s="64" t="s">
        <v>61</v>
      </c>
      <c r="B6" s="68" t="s">
        <v>130</v>
      </c>
      <c r="D6" s="74" t="s">
        <v>21</v>
      </c>
      <c r="E6" s="75">
        <v>13.38</v>
      </c>
      <c r="F6" s="24"/>
      <c r="G6" s="74">
        <v>4</v>
      </c>
      <c r="H6" s="75">
        <v>27</v>
      </c>
      <c r="K6" s="77" t="s">
        <v>44</v>
      </c>
      <c r="L6" s="77" t="s">
        <v>109</v>
      </c>
      <c r="M6" s="288"/>
      <c r="N6" s="289"/>
      <c r="O6" s="289"/>
      <c r="P6" s="289"/>
      <c r="Q6" s="290"/>
      <c r="T6" s="77" t="s">
        <v>44</v>
      </c>
      <c r="U6" s="77" t="s">
        <v>255</v>
      </c>
      <c r="V6" s="288"/>
      <c r="W6" s="289"/>
      <c r="X6" s="289"/>
      <c r="Y6" s="289"/>
      <c r="Z6" s="289"/>
    </row>
    <row r="7" spans="1:27">
      <c r="A7" s="65" t="s">
        <v>62</v>
      </c>
      <c r="B7" s="47" t="s">
        <v>67</v>
      </c>
      <c r="D7" s="74" t="s">
        <v>22</v>
      </c>
      <c r="E7" s="75">
        <v>14</v>
      </c>
      <c r="F7" s="24"/>
      <c r="G7" s="74">
        <v>5</v>
      </c>
      <c r="H7" s="75">
        <v>21.75</v>
      </c>
      <c r="K7" s="77" t="s">
        <v>45</v>
      </c>
      <c r="L7" s="77" t="s">
        <v>186</v>
      </c>
      <c r="M7" s="288"/>
      <c r="N7" s="289"/>
      <c r="O7" s="289"/>
      <c r="P7" s="289"/>
      <c r="Q7" s="290"/>
      <c r="T7" s="77" t="s">
        <v>45</v>
      </c>
      <c r="U7" s="77" t="s">
        <v>256</v>
      </c>
      <c r="V7" s="288"/>
      <c r="W7" s="289"/>
      <c r="X7" s="289"/>
      <c r="Y7" s="289"/>
      <c r="Z7" s="289"/>
    </row>
    <row r="8" spans="1:27">
      <c r="A8" s="65" t="s">
        <v>70</v>
      </c>
      <c r="B8" s="47" t="s">
        <v>72</v>
      </c>
      <c r="D8" s="74" t="s">
        <v>23</v>
      </c>
      <c r="E8" s="75">
        <v>16.63</v>
      </c>
      <c r="F8" s="24"/>
      <c r="G8" s="74">
        <v>6</v>
      </c>
      <c r="H8" s="75">
        <v>15</v>
      </c>
      <c r="K8" s="77" t="s">
        <v>96</v>
      </c>
      <c r="L8" s="77" t="s">
        <v>142</v>
      </c>
      <c r="M8" s="291"/>
      <c r="N8" s="292"/>
      <c r="O8" s="292"/>
      <c r="P8" s="292"/>
      <c r="Q8" s="293"/>
      <c r="T8" s="77" t="s">
        <v>125</v>
      </c>
      <c r="U8" s="77" t="s">
        <v>257</v>
      </c>
      <c r="V8" s="291"/>
      <c r="W8" s="292"/>
      <c r="X8" s="292"/>
      <c r="Y8" s="292"/>
      <c r="Z8" s="292"/>
    </row>
    <row r="9" spans="1:27">
      <c r="A9" s="65" t="s">
        <v>71</v>
      </c>
      <c r="B9" s="47" t="s">
        <v>279</v>
      </c>
      <c r="D9" s="74" t="s">
        <v>24</v>
      </c>
      <c r="E9" s="75">
        <v>18</v>
      </c>
      <c r="F9" s="24"/>
      <c r="G9" s="74">
        <v>7</v>
      </c>
      <c r="H9" s="75">
        <v>15</v>
      </c>
      <c r="K9" s="77" t="s">
        <v>97</v>
      </c>
      <c r="L9" s="77" t="s">
        <v>254</v>
      </c>
      <c r="M9" s="291"/>
      <c r="N9" s="292"/>
      <c r="O9" s="292"/>
      <c r="P9" s="292"/>
      <c r="Q9" s="293"/>
      <c r="T9" s="77" t="s">
        <v>126</v>
      </c>
      <c r="U9" s="77" t="s">
        <v>258</v>
      </c>
      <c r="V9" s="291"/>
      <c r="W9" s="292"/>
      <c r="X9" s="292"/>
      <c r="Y9" s="292"/>
      <c r="Z9" s="292"/>
    </row>
    <row r="10" spans="1:27">
      <c r="A10" s="65" t="s">
        <v>68</v>
      </c>
      <c r="B10" s="47">
        <v>12</v>
      </c>
      <c r="D10" s="74" t="s">
        <v>25</v>
      </c>
      <c r="E10" s="75">
        <v>0</v>
      </c>
      <c r="F10" s="24"/>
      <c r="G10" s="74">
        <v>8</v>
      </c>
      <c r="H10" s="75">
        <v>15</v>
      </c>
      <c r="K10" s="77" t="s">
        <v>10</v>
      </c>
      <c r="L10" s="77" t="s">
        <v>108</v>
      </c>
      <c r="M10" s="291"/>
      <c r="N10" s="294"/>
      <c r="O10" s="294"/>
      <c r="P10" s="294"/>
      <c r="Q10" s="293"/>
      <c r="T10" s="77" t="s">
        <v>14</v>
      </c>
      <c r="U10" s="77" t="s">
        <v>259</v>
      </c>
      <c r="V10" s="320"/>
      <c r="W10" s="321"/>
      <c r="X10" s="321"/>
      <c r="Y10" s="321"/>
      <c r="Z10" s="321"/>
    </row>
    <row r="11" spans="1:27">
      <c r="A11" s="65" t="s">
        <v>64</v>
      </c>
      <c r="B11" s="47">
        <v>3</v>
      </c>
      <c r="D11" s="74" t="s">
        <v>26</v>
      </c>
      <c r="E11" s="75">
        <v>12.63</v>
      </c>
      <c r="F11" s="24"/>
      <c r="G11" s="74">
        <v>9</v>
      </c>
      <c r="H11" s="75">
        <v>15</v>
      </c>
      <c r="K11" s="77" t="s">
        <v>11</v>
      </c>
      <c r="L11" s="77" t="s">
        <v>147</v>
      </c>
      <c r="M11" s="295"/>
      <c r="N11" s="296"/>
      <c r="O11" s="296"/>
      <c r="P11" s="296"/>
      <c r="Q11" s="297"/>
      <c r="T11" s="77" t="s">
        <v>15</v>
      </c>
      <c r="U11" s="77" t="s">
        <v>190</v>
      </c>
      <c r="V11" s="320"/>
      <c r="W11" s="321"/>
      <c r="X11" s="321"/>
      <c r="Y11" s="321"/>
      <c r="Z11" s="321"/>
    </row>
    <row r="12" spans="1:27" ht="14.25" thickBot="1">
      <c r="A12" s="65" t="s">
        <v>65</v>
      </c>
      <c r="B12" s="47">
        <v>5</v>
      </c>
      <c r="D12" s="74" t="s">
        <v>27</v>
      </c>
      <c r="E12" s="75">
        <v>24.63</v>
      </c>
      <c r="F12" s="24"/>
      <c r="G12" s="74">
        <v>10</v>
      </c>
      <c r="H12" s="75">
        <v>15</v>
      </c>
      <c r="K12" t="s">
        <v>76</v>
      </c>
      <c r="T12" t="s">
        <v>127</v>
      </c>
    </row>
    <row r="13" spans="1:27" ht="27.75" customHeight="1">
      <c r="A13" s="66" t="s">
        <v>66</v>
      </c>
      <c r="B13" s="70">
        <v>2</v>
      </c>
      <c r="D13" s="74" t="s">
        <v>28</v>
      </c>
      <c r="E13" s="75">
        <v>3</v>
      </c>
      <c r="F13" s="24"/>
      <c r="G13" s="74">
        <v>11</v>
      </c>
      <c r="H13" s="75">
        <v>15</v>
      </c>
      <c r="K13" s="308" t="s">
        <v>153</v>
      </c>
      <c r="L13" s="314"/>
      <c r="M13" s="317" t="s">
        <v>154</v>
      </c>
      <c r="N13" s="311"/>
      <c r="O13" s="318"/>
      <c r="P13" s="312" t="s">
        <v>49</v>
      </c>
      <c r="Q13" s="299" t="s">
        <v>54</v>
      </c>
      <c r="R13" s="306" t="s">
        <v>55</v>
      </c>
      <c r="T13" s="308" t="s">
        <v>153</v>
      </c>
      <c r="U13" s="314"/>
      <c r="V13" s="317" t="s">
        <v>154</v>
      </c>
      <c r="W13" s="311"/>
      <c r="X13" s="318"/>
      <c r="Y13" s="312" t="s">
        <v>49</v>
      </c>
      <c r="Z13" s="299" t="s">
        <v>54</v>
      </c>
      <c r="AA13" s="306" t="s">
        <v>55</v>
      </c>
    </row>
    <row r="14" spans="1:27" ht="14.25" thickBot="1">
      <c r="A14" s="65" t="s">
        <v>110</v>
      </c>
      <c r="B14" s="47">
        <v>1</v>
      </c>
      <c r="D14" s="74" t="s">
        <v>29</v>
      </c>
      <c r="E14" s="75">
        <v>0.31</v>
      </c>
      <c r="F14" s="24"/>
      <c r="G14" s="74">
        <v>12</v>
      </c>
      <c r="H14" s="75">
        <v>15</v>
      </c>
      <c r="K14" s="94" t="s">
        <v>0</v>
      </c>
      <c r="L14" s="95"/>
      <c r="M14" s="94" t="s">
        <v>0</v>
      </c>
      <c r="N14" s="96"/>
      <c r="O14" s="95" t="s">
        <v>73</v>
      </c>
      <c r="P14" s="315"/>
      <c r="Q14" s="316"/>
      <c r="R14" s="319"/>
      <c r="T14" s="97" t="s">
        <v>0</v>
      </c>
      <c r="U14" s="98" t="s">
        <v>73</v>
      </c>
      <c r="V14" s="94" t="s">
        <v>0</v>
      </c>
      <c r="W14" s="96"/>
      <c r="X14" s="95" t="s">
        <v>73</v>
      </c>
      <c r="Y14" s="313"/>
      <c r="Z14" s="300"/>
      <c r="AA14" s="307"/>
    </row>
    <row r="15" spans="1:27" ht="27.75" thickBot="1">
      <c r="A15" s="67" t="s">
        <v>111</v>
      </c>
      <c r="B15" s="71">
        <v>0</v>
      </c>
      <c r="D15" s="74" t="s">
        <v>30</v>
      </c>
      <c r="E15" s="75">
        <v>1.25</v>
      </c>
      <c r="F15" s="24"/>
      <c r="G15" s="74">
        <v>13</v>
      </c>
      <c r="H15" s="75">
        <v>15</v>
      </c>
      <c r="K15" s="8" t="s">
        <v>4</v>
      </c>
      <c r="L15" s="81" t="s">
        <v>260</v>
      </c>
      <c r="M15" s="8" t="s">
        <v>17</v>
      </c>
      <c r="N15" s="25" t="s">
        <v>137</v>
      </c>
      <c r="O15" s="9">
        <v>2</v>
      </c>
      <c r="P15" s="16" t="s">
        <v>50</v>
      </c>
      <c r="Q15" s="3" t="s">
        <v>56</v>
      </c>
      <c r="R15" s="9" t="s">
        <v>57</v>
      </c>
      <c r="T15" s="22" t="s">
        <v>82</v>
      </c>
      <c r="U15" s="78" t="s">
        <v>262</v>
      </c>
      <c r="V15" s="22" t="s">
        <v>43</v>
      </c>
      <c r="W15" s="28" t="s">
        <v>281</v>
      </c>
      <c r="X15" s="20">
        <v>3</v>
      </c>
      <c r="Y15" s="21" t="s">
        <v>52</v>
      </c>
      <c r="Z15" s="2" t="s">
        <v>43</v>
      </c>
      <c r="AA15" s="23" t="s">
        <v>58</v>
      </c>
    </row>
    <row r="16" spans="1:27">
      <c r="D16" s="74" t="s">
        <v>31</v>
      </c>
      <c r="E16" s="75">
        <v>14.75</v>
      </c>
      <c r="F16" s="24"/>
      <c r="G16" s="74">
        <v>14</v>
      </c>
      <c r="H16" s="75">
        <v>15</v>
      </c>
      <c r="K16" s="10" t="s">
        <v>5</v>
      </c>
      <c r="L16" s="80" t="s">
        <v>261</v>
      </c>
      <c r="M16" s="10"/>
      <c r="N16" s="26"/>
      <c r="O16" s="11"/>
      <c r="P16" s="17"/>
      <c r="Q16" s="1"/>
      <c r="R16" s="11"/>
      <c r="T16" s="4" t="s">
        <v>4</v>
      </c>
      <c r="U16" s="79" t="s">
        <v>263</v>
      </c>
      <c r="V16" s="8" t="s">
        <v>46</v>
      </c>
      <c r="W16" s="25" t="s">
        <v>19</v>
      </c>
      <c r="X16" s="9">
        <v>1</v>
      </c>
      <c r="Y16" s="19" t="s">
        <v>50</v>
      </c>
      <c r="Z16" s="5" t="s">
        <v>56</v>
      </c>
      <c r="AA16" s="6"/>
    </row>
    <row r="17" spans="4:27" ht="27.75" thickBot="1">
      <c r="D17" s="74" t="s">
        <v>32</v>
      </c>
      <c r="E17" s="75">
        <v>1.25</v>
      </c>
      <c r="F17" s="24"/>
      <c r="G17" s="74">
        <v>15</v>
      </c>
      <c r="H17" s="75">
        <v>15</v>
      </c>
      <c r="K17" s="12" t="s">
        <v>82</v>
      </c>
      <c r="L17" s="89" t="s">
        <v>235</v>
      </c>
      <c r="M17" s="12" t="s">
        <v>43</v>
      </c>
      <c r="N17" s="27" t="s">
        <v>19</v>
      </c>
      <c r="O17" s="15">
        <v>3</v>
      </c>
      <c r="P17" s="18" t="s">
        <v>50</v>
      </c>
      <c r="Q17" s="13" t="s">
        <v>87</v>
      </c>
      <c r="R17" s="14" t="s">
        <v>59</v>
      </c>
      <c r="T17" s="10" t="s">
        <v>5</v>
      </c>
      <c r="U17" s="80" t="s">
        <v>264</v>
      </c>
      <c r="V17" s="10" t="s">
        <v>240</v>
      </c>
      <c r="W17" s="26"/>
      <c r="X17" s="11"/>
      <c r="Y17" s="17" t="s">
        <v>50</v>
      </c>
      <c r="Z17" s="1"/>
      <c r="AA17" s="11"/>
    </row>
    <row r="18" spans="4:27">
      <c r="D18" s="74" t="s">
        <v>33</v>
      </c>
      <c r="E18" s="75">
        <v>0.31</v>
      </c>
      <c r="F18" s="24"/>
      <c r="G18" s="74">
        <v>16</v>
      </c>
      <c r="H18" s="75">
        <v>15</v>
      </c>
      <c r="T18" s="10" t="s">
        <v>6</v>
      </c>
      <c r="U18" s="80" t="s">
        <v>238</v>
      </c>
      <c r="V18" s="10" t="s">
        <v>47</v>
      </c>
      <c r="W18" s="26" t="s">
        <v>19</v>
      </c>
      <c r="X18" s="11">
        <v>2</v>
      </c>
      <c r="Y18" s="17" t="s">
        <v>50</v>
      </c>
      <c r="Z18" s="1" t="s">
        <v>75</v>
      </c>
      <c r="AA18" s="11"/>
    </row>
    <row r="19" spans="4:27">
      <c r="D19" s="74" t="s">
        <v>34</v>
      </c>
      <c r="E19" s="75">
        <v>17.63</v>
      </c>
      <c r="F19" s="24"/>
      <c r="G19" s="74">
        <v>17</v>
      </c>
      <c r="H19" s="75">
        <v>15</v>
      </c>
      <c r="T19" s="10" t="s">
        <v>7</v>
      </c>
      <c r="U19" s="80" t="s">
        <v>265</v>
      </c>
      <c r="V19" s="10" t="s">
        <v>245</v>
      </c>
      <c r="W19" s="26"/>
      <c r="X19" s="11"/>
      <c r="Y19" s="17" t="s">
        <v>50</v>
      </c>
      <c r="Z19" s="1"/>
      <c r="AA19" s="11"/>
    </row>
    <row r="20" spans="4:27">
      <c r="D20" s="74" t="s">
        <v>35</v>
      </c>
      <c r="E20" s="75">
        <v>1.5</v>
      </c>
      <c r="F20" s="24"/>
      <c r="G20" s="74">
        <v>18</v>
      </c>
      <c r="H20" s="75">
        <v>15</v>
      </c>
      <c r="T20" s="10" t="s">
        <v>8</v>
      </c>
      <c r="U20" s="80" t="s">
        <v>236</v>
      </c>
      <c r="V20" s="10" t="s">
        <v>8</v>
      </c>
      <c r="W20" s="26" t="s">
        <v>144</v>
      </c>
      <c r="X20" s="11">
        <v>3</v>
      </c>
      <c r="Y20" s="17" t="s">
        <v>51</v>
      </c>
      <c r="Z20" s="1"/>
      <c r="AA20" s="11"/>
    </row>
    <row r="21" spans="4:27" ht="29.25" customHeight="1">
      <c r="D21" s="74" t="s">
        <v>36</v>
      </c>
      <c r="E21" s="75">
        <v>0.77</v>
      </c>
      <c r="F21" s="24"/>
      <c r="G21" s="74">
        <v>19</v>
      </c>
      <c r="H21" s="75">
        <v>15</v>
      </c>
      <c r="T21" s="10" t="s">
        <v>9</v>
      </c>
      <c r="U21" s="80" t="s">
        <v>266</v>
      </c>
      <c r="V21" s="10" t="s">
        <v>241</v>
      </c>
      <c r="W21" s="26" t="s">
        <v>144</v>
      </c>
      <c r="X21" s="11">
        <v>1</v>
      </c>
      <c r="Y21" s="17" t="s">
        <v>51</v>
      </c>
      <c r="Z21" s="1"/>
      <c r="AA21" s="11"/>
    </row>
    <row r="22" spans="4:27" ht="27.75" customHeight="1">
      <c r="D22" s="74" t="s">
        <v>37</v>
      </c>
      <c r="E22" s="75">
        <v>4.75</v>
      </c>
      <c r="F22" s="24"/>
      <c r="G22" s="74">
        <v>20</v>
      </c>
      <c r="H22" s="75">
        <v>15</v>
      </c>
      <c r="T22" s="10" t="s">
        <v>10</v>
      </c>
      <c r="U22" s="80" t="s">
        <v>234</v>
      </c>
      <c r="V22" s="10" t="s">
        <v>10</v>
      </c>
      <c r="W22" s="26" t="s">
        <v>108</v>
      </c>
      <c r="X22" s="11">
        <v>3</v>
      </c>
      <c r="Y22" s="17" t="s">
        <v>50</v>
      </c>
      <c r="Z22" s="1" t="s">
        <v>75</v>
      </c>
      <c r="AA22" s="11"/>
    </row>
    <row r="23" spans="4:27">
      <c r="D23" s="74" t="s">
        <v>38</v>
      </c>
      <c r="E23" s="75">
        <v>1.63</v>
      </c>
      <c r="F23" s="24"/>
      <c r="G23" s="74">
        <v>21</v>
      </c>
      <c r="H23" s="75">
        <v>15</v>
      </c>
      <c r="T23" s="10" t="s">
        <v>11</v>
      </c>
      <c r="U23" s="80" t="s">
        <v>267</v>
      </c>
      <c r="V23" s="10" t="s">
        <v>242</v>
      </c>
      <c r="W23" s="26"/>
      <c r="X23" s="11"/>
      <c r="Y23" s="17" t="s">
        <v>50</v>
      </c>
      <c r="Z23" s="1"/>
      <c r="AA23" s="11"/>
    </row>
    <row r="24" spans="4:27">
      <c r="D24" s="74" t="s">
        <v>39</v>
      </c>
      <c r="E24" s="75">
        <v>5.25</v>
      </c>
      <c r="F24" s="24"/>
      <c r="G24" s="74">
        <v>22</v>
      </c>
      <c r="H24" s="75">
        <v>15</v>
      </c>
      <c r="T24" s="10" t="s">
        <v>12</v>
      </c>
      <c r="U24" s="80" t="s">
        <v>237</v>
      </c>
      <c r="V24" s="10" t="s">
        <v>12</v>
      </c>
      <c r="W24" s="26" t="s">
        <v>135</v>
      </c>
      <c r="X24" s="11">
        <v>3</v>
      </c>
      <c r="Y24" s="17" t="s">
        <v>51</v>
      </c>
      <c r="Z24" s="1" t="s">
        <v>122</v>
      </c>
      <c r="AA24" s="11"/>
    </row>
    <row r="25" spans="4:27">
      <c r="D25" s="74" t="s">
        <v>42</v>
      </c>
      <c r="E25" s="75"/>
      <c r="F25" s="24"/>
      <c r="G25" s="74">
        <v>23</v>
      </c>
      <c r="H25" s="75">
        <v>15</v>
      </c>
      <c r="T25" s="10" t="s">
        <v>13</v>
      </c>
      <c r="U25" s="80" t="s">
        <v>268</v>
      </c>
      <c r="V25" s="10" t="s">
        <v>243</v>
      </c>
      <c r="W25" s="26" t="s">
        <v>135</v>
      </c>
      <c r="X25" s="11">
        <v>1</v>
      </c>
      <c r="Y25" s="17" t="s">
        <v>51</v>
      </c>
      <c r="Z25" s="1" t="s">
        <v>123</v>
      </c>
      <c r="AA25" s="11"/>
    </row>
    <row r="26" spans="4:27">
      <c r="D26" s="74" t="s">
        <v>40</v>
      </c>
      <c r="E26" s="75"/>
      <c r="F26" s="24"/>
      <c r="G26" s="74">
        <v>24</v>
      </c>
      <c r="H26" s="75">
        <v>15</v>
      </c>
      <c r="T26" s="49" t="s">
        <v>98</v>
      </c>
      <c r="U26" s="81" t="s">
        <v>270</v>
      </c>
      <c r="V26" s="49" t="s">
        <v>98</v>
      </c>
      <c r="W26" s="3" t="s">
        <v>138</v>
      </c>
      <c r="X26" s="50">
        <v>3</v>
      </c>
      <c r="Y26" s="51" t="s">
        <v>51</v>
      </c>
      <c r="Z26" s="52" t="s">
        <v>124</v>
      </c>
      <c r="AA26" s="53" t="s">
        <v>101</v>
      </c>
    </row>
    <row r="27" spans="4:27">
      <c r="D27" s="74" t="s">
        <v>41</v>
      </c>
      <c r="E27" s="75"/>
      <c r="F27" s="24"/>
      <c r="G27" s="74">
        <v>25</v>
      </c>
      <c r="H27" s="75">
        <v>15</v>
      </c>
      <c r="T27" s="31" t="s">
        <v>99</v>
      </c>
      <c r="U27" s="80" t="s">
        <v>269</v>
      </c>
      <c r="V27" s="31" t="s">
        <v>246</v>
      </c>
      <c r="W27" s="1" t="s">
        <v>138</v>
      </c>
      <c r="X27" s="29">
        <v>1</v>
      </c>
      <c r="Y27" s="42" t="s">
        <v>51</v>
      </c>
      <c r="Z27" s="30" t="s">
        <v>114</v>
      </c>
      <c r="AA27" s="44" t="s">
        <v>102</v>
      </c>
    </row>
    <row r="28" spans="4:27" ht="28.5" customHeight="1">
      <c r="G28" s="74">
        <v>26</v>
      </c>
      <c r="H28" s="75">
        <v>15</v>
      </c>
      <c r="T28" s="31" t="s">
        <v>91</v>
      </c>
      <c r="U28" s="82" t="s">
        <v>269</v>
      </c>
      <c r="V28" s="108" t="s">
        <v>171</v>
      </c>
      <c r="W28" s="30" t="s">
        <v>19</v>
      </c>
      <c r="X28" s="29">
        <v>1</v>
      </c>
      <c r="Y28" s="42" t="s">
        <v>92</v>
      </c>
      <c r="Z28" s="30" t="s">
        <v>93</v>
      </c>
      <c r="AA28" s="23" t="s">
        <v>94</v>
      </c>
    </row>
    <row r="29" spans="4:27" ht="27">
      <c r="G29" s="74">
        <v>27</v>
      </c>
      <c r="H29" s="75">
        <v>15</v>
      </c>
      <c r="T29" s="10" t="s">
        <v>14</v>
      </c>
      <c r="U29" s="80" t="s">
        <v>284</v>
      </c>
      <c r="V29" s="10" t="s">
        <v>14</v>
      </c>
      <c r="W29" s="26" t="s">
        <v>285</v>
      </c>
      <c r="X29" s="11">
        <v>3</v>
      </c>
      <c r="Y29" s="17" t="s">
        <v>286</v>
      </c>
      <c r="Z29" s="33" t="s">
        <v>117</v>
      </c>
      <c r="AA29" s="23" t="s">
        <v>89</v>
      </c>
    </row>
    <row r="30" spans="4:27" ht="27">
      <c r="G30" s="74">
        <v>28</v>
      </c>
      <c r="H30" s="75">
        <v>15</v>
      </c>
      <c r="T30" s="10" t="s">
        <v>15</v>
      </c>
      <c r="U30" s="80" t="s">
        <v>287</v>
      </c>
      <c r="V30" s="10" t="s">
        <v>244</v>
      </c>
      <c r="W30" s="26" t="s">
        <v>285</v>
      </c>
      <c r="X30" s="11">
        <v>1</v>
      </c>
      <c r="Y30" s="17" t="s">
        <v>286</v>
      </c>
      <c r="Z30" s="33" t="s">
        <v>118</v>
      </c>
      <c r="AA30" s="23" t="s">
        <v>89</v>
      </c>
    </row>
    <row r="31" spans="4:27" ht="27">
      <c r="G31" s="74">
        <v>29</v>
      </c>
      <c r="H31" s="75">
        <v>15</v>
      </c>
      <c r="T31" s="31" t="s">
        <v>104</v>
      </c>
      <c r="U31" s="80" t="s">
        <v>270</v>
      </c>
      <c r="V31" s="31" t="s">
        <v>104</v>
      </c>
      <c r="W31" s="1" t="s">
        <v>108</v>
      </c>
      <c r="X31" s="29">
        <v>3</v>
      </c>
      <c r="Y31" s="42" t="s">
        <v>52</v>
      </c>
      <c r="Z31" s="33" t="s">
        <v>115</v>
      </c>
      <c r="AA31" s="11" t="s">
        <v>107</v>
      </c>
    </row>
    <row r="32" spans="4:27" ht="28.5" customHeight="1">
      <c r="G32" s="74">
        <v>30</v>
      </c>
      <c r="H32" s="75">
        <v>15</v>
      </c>
      <c r="T32" s="34" t="s">
        <v>105</v>
      </c>
      <c r="U32" s="91" t="s">
        <v>269</v>
      </c>
      <c r="V32" s="34" t="s">
        <v>248</v>
      </c>
      <c r="W32" s="48"/>
      <c r="X32" s="37"/>
      <c r="Y32" s="41" t="s">
        <v>52</v>
      </c>
      <c r="Z32" s="39" t="s">
        <v>115</v>
      </c>
      <c r="AA32" s="35" t="s">
        <v>107</v>
      </c>
    </row>
    <row r="33" spans="7:27" ht="27.75" customHeight="1">
      <c r="G33" s="74">
        <v>31</v>
      </c>
      <c r="H33" s="75">
        <v>15</v>
      </c>
      <c r="T33" s="31" t="s">
        <v>132</v>
      </c>
      <c r="U33" s="80" t="s">
        <v>271</v>
      </c>
      <c r="V33" s="46" t="s">
        <v>165</v>
      </c>
      <c r="W33" s="30" t="s">
        <v>141</v>
      </c>
      <c r="X33" s="29">
        <v>3</v>
      </c>
      <c r="Y33" s="17" t="s">
        <v>51</v>
      </c>
      <c r="Z33" s="30" t="s">
        <v>75</v>
      </c>
      <c r="AA33" s="23"/>
    </row>
    <row r="34" spans="7:27" ht="14.25" thickBot="1">
      <c r="G34" s="76">
        <v>32</v>
      </c>
      <c r="H34" s="75">
        <v>15</v>
      </c>
      <c r="T34" s="34" t="s">
        <v>164</v>
      </c>
      <c r="U34" s="91" t="s">
        <v>272</v>
      </c>
      <c r="V34" s="46" t="s">
        <v>253</v>
      </c>
      <c r="W34" s="36"/>
      <c r="X34" s="29"/>
      <c r="Y34" s="38"/>
      <c r="Z34" s="36"/>
      <c r="AA34" s="40"/>
    </row>
    <row r="35" spans="7:27">
      <c r="G35" s="74">
        <v>33</v>
      </c>
      <c r="H35" s="75">
        <v>15</v>
      </c>
      <c r="T35" s="31" t="s">
        <v>162</v>
      </c>
      <c r="U35" s="80" t="s">
        <v>273</v>
      </c>
      <c r="V35" s="102" t="s">
        <v>166</v>
      </c>
      <c r="W35" s="1" t="s">
        <v>141</v>
      </c>
      <c r="X35" s="11">
        <v>1</v>
      </c>
      <c r="Y35" s="17" t="s">
        <v>51</v>
      </c>
      <c r="Z35" s="1" t="s">
        <v>75</v>
      </c>
      <c r="AA35" s="11"/>
    </row>
    <row r="36" spans="7:27" ht="14.25" thickBot="1">
      <c r="G36" s="115">
        <v>34</v>
      </c>
      <c r="H36" s="54">
        <v>15</v>
      </c>
      <c r="T36" s="32" t="s">
        <v>163</v>
      </c>
      <c r="U36" s="92" t="s">
        <v>274</v>
      </c>
      <c r="V36" s="102" t="s">
        <v>252</v>
      </c>
      <c r="W36" s="43"/>
      <c r="X36" s="7"/>
      <c r="Y36" s="105"/>
      <c r="Z36" s="43"/>
      <c r="AA36" s="7"/>
    </row>
    <row r="37" spans="7:27" ht="27">
      <c r="G37" s="115">
        <v>35</v>
      </c>
      <c r="H37" s="54">
        <v>15</v>
      </c>
      <c r="T37" s="30" t="s">
        <v>44</v>
      </c>
      <c r="U37" s="1" t="s">
        <v>275</v>
      </c>
      <c r="V37" s="30" t="s">
        <v>179</v>
      </c>
      <c r="W37" s="1" t="s">
        <v>142</v>
      </c>
      <c r="X37" s="1">
        <v>1</v>
      </c>
      <c r="Y37" s="1"/>
      <c r="Z37" s="1" t="s">
        <v>56</v>
      </c>
      <c r="AA37" s="33" t="s">
        <v>182</v>
      </c>
    </row>
    <row r="38" spans="7:27">
      <c r="G38" s="115">
        <v>36</v>
      </c>
      <c r="H38" s="54">
        <v>15</v>
      </c>
      <c r="T38" s="30" t="s">
        <v>45</v>
      </c>
      <c r="U38" s="1" t="s">
        <v>276</v>
      </c>
      <c r="V38" s="30" t="s">
        <v>251</v>
      </c>
      <c r="W38" s="1"/>
      <c r="X38" s="1"/>
      <c r="Y38" s="1"/>
      <c r="Z38" s="1"/>
      <c r="AA38" s="1"/>
    </row>
    <row r="39" spans="7:27">
      <c r="G39" s="115">
        <v>37</v>
      </c>
      <c r="H39" s="54">
        <v>15</v>
      </c>
      <c r="T39" s="30" t="s">
        <v>44</v>
      </c>
      <c r="U39" s="1" t="s">
        <v>275</v>
      </c>
      <c r="V39" s="1" t="s">
        <v>180</v>
      </c>
      <c r="W39" s="1" t="s">
        <v>141</v>
      </c>
      <c r="X39" s="1">
        <v>2</v>
      </c>
      <c r="Y39" s="1"/>
      <c r="Z39" s="1" t="s">
        <v>56</v>
      </c>
      <c r="AA39" s="1"/>
    </row>
    <row r="40" spans="7:27" ht="26.25" customHeight="1">
      <c r="G40" s="115">
        <v>38</v>
      </c>
      <c r="H40" s="54">
        <v>15</v>
      </c>
      <c r="T40" s="30" t="s">
        <v>45</v>
      </c>
      <c r="U40" s="1" t="s">
        <v>276</v>
      </c>
      <c r="V40" s="1" t="s">
        <v>249</v>
      </c>
      <c r="W40" s="1"/>
      <c r="X40" s="1"/>
      <c r="Y40" s="1"/>
      <c r="Z40" s="1"/>
      <c r="AA40" s="1"/>
    </row>
    <row r="41" spans="7:27">
      <c r="G41" s="115">
        <v>39</v>
      </c>
      <c r="H41" s="54">
        <v>15</v>
      </c>
      <c r="T41" s="30" t="s">
        <v>44</v>
      </c>
      <c r="U41" s="1" t="s">
        <v>275</v>
      </c>
      <c r="V41" s="1" t="s">
        <v>181</v>
      </c>
      <c r="W41" s="1" t="s">
        <v>142</v>
      </c>
      <c r="X41" s="1">
        <v>2</v>
      </c>
      <c r="Y41" s="1"/>
      <c r="Z41" s="1" t="s">
        <v>56</v>
      </c>
      <c r="AA41" s="1"/>
    </row>
    <row r="42" spans="7:27">
      <c r="G42" s="115">
        <v>40</v>
      </c>
      <c r="H42" s="54">
        <v>15</v>
      </c>
      <c r="T42" s="30" t="s">
        <v>45</v>
      </c>
      <c r="U42" s="1" t="s">
        <v>276</v>
      </c>
      <c r="V42" s="1" t="s">
        <v>250</v>
      </c>
      <c r="W42" s="1"/>
      <c r="X42" s="1"/>
      <c r="Y42" s="1"/>
      <c r="Z42" s="1"/>
      <c r="AA42" s="1"/>
    </row>
    <row r="43" spans="7:27">
      <c r="H43" s="54">
        <v>15</v>
      </c>
    </row>
    <row r="44" spans="7:27">
      <c r="H44" s="54">
        <v>12.75</v>
      </c>
    </row>
    <row r="45" spans="7:27">
      <c r="H45" s="54">
        <v>14.25</v>
      </c>
    </row>
  </sheetData>
  <mergeCells count="14">
    <mergeCell ref="Z13:Z14"/>
    <mergeCell ref="AA13:AA14"/>
    <mergeCell ref="V3:Z3"/>
    <mergeCell ref="R13:R14"/>
    <mergeCell ref="T13:U13"/>
    <mergeCell ref="Y13:Y14"/>
    <mergeCell ref="V4:Z11"/>
    <mergeCell ref="V13:X13"/>
    <mergeCell ref="K13:L13"/>
    <mergeCell ref="P13:P14"/>
    <mergeCell ref="Q13:Q14"/>
    <mergeCell ref="M3:Q3"/>
    <mergeCell ref="M13:O13"/>
    <mergeCell ref="M4:Q11"/>
  </mergeCells>
  <phoneticPr fontId="2"/>
  <pageMargins left="0.35433070866141736" right="0.27559055118110237" top="0.96" bottom="0.51181102362204722" header="0.23622047244094491" footer="0.51181102362204722"/>
  <pageSetup paperSize="9" scale="5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1"/>
  <dimension ref="A1:AB47"/>
  <sheetViews>
    <sheetView zoomScaleNormal="100" workbookViewId="0">
      <selection activeCell="K24" sqref="K24"/>
    </sheetView>
  </sheetViews>
  <sheetFormatPr defaultRowHeight="13.5"/>
  <cols>
    <col min="1" max="1" width="19" customWidth="1"/>
    <col min="2" max="2" width="30" bestFit="1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4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3" max="23" width="6" customWidth="1"/>
    <col min="24" max="24" width="3.375" customWidth="1"/>
    <col min="25" max="25" width="5.25" bestFit="1" customWidth="1"/>
    <col min="26" max="26" width="17.125" customWidth="1"/>
    <col min="27" max="27" width="33.625" customWidth="1"/>
    <col min="29" max="29" width="10.125" customWidth="1"/>
  </cols>
  <sheetData>
    <row r="1" spans="1:27" ht="24" customHeight="1" thickBot="1">
      <c r="A1" t="s">
        <v>69</v>
      </c>
    </row>
    <row r="2" spans="1:27" ht="13.5" customHeight="1" thickBot="1">
      <c r="A2" s="93" t="s">
        <v>151</v>
      </c>
      <c r="B2" s="63" t="s">
        <v>63</v>
      </c>
      <c r="C2" t="s">
        <v>2</v>
      </c>
      <c r="F2" t="s">
        <v>74</v>
      </c>
      <c r="J2" t="s">
        <v>3</v>
      </c>
      <c r="S2" t="s">
        <v>16</v>
      </c>
    </row>
    <row r="3" spans="1:27">
      <c r="A3" s="64"/>
      <c r="B3" s="107"/>
      <c r="D3" s="83" t="s">
        <v>79</v>
      </c>
      <c r="E3" s="84">
        <v>1.63</v>
      </c>
      <c r="F3" s="24"/>
      <c r="G3" s="122">
        <v>1</v>
      </c>
      <c r="H3" s="123">
        <v>4.5</v>
      </c>
      <c r="K3" s="77" t="s">
        <v>77</v>
      </c>
      <c r="L3" s="77" t="s">
        <v>79</v>
      </c>
      <c r="M3" s="303" t="s">
        <v>80</v>
      </c>
      <c r="N3" s="304"/>
      <c r="O3" s="304"/>
      <c r="P3" s="304"/>
      <c r="Q3" s="305"/>
      <c r="T3" s="77" t="s">
        <v>78</v>
      </c>
      <c r="U3" s="77" t="s">
        <v>172</v>
      </c>
      <c r="V3" s="284" t="s">
        <v>81</v>
      </c>
      <c r="W3" s="284"/>
      <c r="X3" s="284"/>
      <c r="Y3" s="284"/>
      <c r="Z3" s="284"/>
    </row>
    <row r="4" spans="1:27">
      <c r="A4" s="65"/>
      <c r="B4" s="60"/>
      <c r="D4" s="85" t="s">
        <v>19</v>
      </c>
      <c r="E4" s="86">
        <v>26</v>
      </c>
      <c r="F4" s="24"/>
      <c r="G4" s="77">
        <v>2</v>
      </c>
      <c r="H4" s="124">
        <v>20.25</v>
      </c>
      <c r="K4" s="77" t="s">
        <v>84</v>
      </c>
      <c r="L4" s="77" t="s">
        <v>192</v>
      </c>
      <c r="M4" s="285" t="s">
        <v>60</v>
      </c>
      <c r="N4" s="286"/>
      <c r="O4" s="286"/>
      <c r="P4" s="286"/>
      <c r="Q4" s="287"/>
      <c r="T4" s="77" t="s">
        <v>82</v>
      </c>
      <c r="U4" s="77" t="s">
        <v>187</v>
      </c>
      <c r="V4" s="285" t="s">
        <v>170</v>
      </c>
      <c r="W4" s="286"/>
      <c r="X4" s="286"/>
      <c r="Y4" s="286"/>
      <c r="Z4" s="286"/>
    </row>
    <row r="5" spans="1:27">
      <c r="A5" s="65"/>
      <c r="B5" s="47"/>
      <c r="D5" s="85" t="s">
        <v>137</v>
      </c>
      <c r="E5" s="86">
        <v>28.5</v>
      </c>
      <c r="F5" s="24"/>
      <c r="G5" s="77">
        <v>3</v>
      </c>
      <c r="H5" s="124">
        <v>13</v>
      </c>
      <c r="K5" s="77" t="s">
        <v>83</v>
      </c>
      <c r="L5" s="77" t="s">
        <v>133</v>
      </c>
      <c r="M5" s="288"/>
      <c r="N5" s="289"/>
      <c r="O5" s="289"/>
      <c r="P5" s="289"/>
      <c r="Q5" s="290"/>
      <c r="T5" s="77" t="s">
        <v>83</v>
      </c>
      <c r="U5" s="77" t="s">
        <v>188</v>
      </c>
      <c r="V5" s="288"/>
      <c r="W5" s="289"/>
      <c r="X5" s="289"/>
      <c r="Y5" s="289"/>
      <c r="Z5" s="289"/>
    </row>
    <row r="6" spans="1:27">
      <c r="A6" s="64" t="s">
        <v>61</v>
      </c>
      <c r="B6" s="68" t="s">
        <v>131</v>
      </c>
      <c r="D6" s="85" t="s">
        <v>138</v>
      </c>
      <c r="E6" s="86">
        <v>6</v>
      </c>
      <c r="F6" s="24"/>
      <c r="G6" s="77">
        <v>4</v>
      </c>
      <c r="H6" s="124">
        <v>15</v>
      </c>
      <c r="K6" s="77" t="s">
        <v>44</v>
      </c>
      <c r="L6" s="77" t="s">
        <v>109</v>
      </c>
      <c r="M6" s="288"/>
      <c r="N6" s="289"/>
      <c r="O6" s="289"/>
      <c r="P6" s="289"/>
      <c r="Q6" s="290"/>
      <c r="T6" s="77" t="s">
        <v>44</v>
      </c>
      <c r="U6" s="77" t="s">
        <v>193</v>
      </c>
      <c r="V6" s="288"/>
      <c r="W6" s="289"/>
      <c r="X6" s="289"/>
      <c r="Y6" s="289"/>
      <c r="Z6" s="289"/>
    </row>
    <row r="7" spans="1:27">
      <c r="A7" s="65" t="s">
        <v>62</v>
      </c>
      <c r="B7" s="47" t="s">
        <v>95</v>
      </c>
      <c r="D7" s="85" t="s">
        <v>53</v>
      </c>
      <c r="E7" s="86">
        <v>14</v>
      </c>
      <c r="F7" s="24"/>
      <c r="G7" s="77">
        <v>5</v>
      </c>
      <c r="H7" s="124">
        <v>15</v>
      </c>
      <c r="K7" s="77" t="s">
        <v>45</v>
      </c>
      <c r="L7" s="77" t="s">
        <v>185</v>
      </c>
      <c r="M7" s="288"/>
      <c r="N7" s="289"/>
      <c r="O7" s="289"/>
      <c r="P7" s="289"/>
      <c r="Q7" s="290"/>
      <c r="T7" s="77" t="s">
        <v>45</v>
      </c>
      <c r="U7" s="77" t="s">
        <v>194</v>
      </c>
      <c r="V7" s="288"/>
      <c r="W7" s="289"/>
      <c r="X7" s="289"/>
      <c r="Y7" s="289"/>
      <c r="Z7" s="289"/>
    </row>
    <row r="8" spans="1:27">
      <c r="A8" s="65" t="s">
        <v>70</v>
      </c>
      <c r="B8" s="47" t="s">
        <v>72</v>
      </c>
      <c r="D8" s="85" t="s">
        <v>108</v>
      </c>
      <c r="E8" s="86">
        <v>14</v>
      </c>
      <c r="F8" s="24"/>
      <c r="G8" s="77">
        <v>6</v>
      </c>
      <c r="H8" s="124">
        <v>6</v>
      </c>
      <c r="K8" s="77" t="s">
        <v>96</v>
      </c>
      <c r="L8" s="77" t="s">
        <v>142</v>
      </c>
      <c r="M8" s="291"/>
      <c r="N8" s="292"/>
      <c r="O8" s="292"/>
      <c r="P8" s="292"/>
      <c r="Q8" s="293"/>
      <c r="T8" s="77" t="s">
        <v>125</v>
      </c>
      <c r="U8" s="77" t="s">
        <v>189</v>
      </c>
      <c r="V8" s="291"/>
      <c r="W8" s="292"/>
      <c r="X8" s="292"/>
      <c r="Y8" s="292"/>
      <c r="Z8" s="292"/>
    </row>
    <row r="9" spans="1:27">
      <c r="A9" s="65" t="s">
        <v>71</v>
      </c>
      <c r="B9" s="116" t="s">
        <v>280</v>
      </c>
      <c r="D9" s="85" t="s">
        <v>139</v>
      </c>
      <c r="E9" s="86">
        <v>18</v>
      </c>
      <c r="F9" s="24"/>
      <c r="G9" s="77">
        <v>7</v>
      </c>
      <c r="H9" s="124">
        <v>21.75</v>
      </c>
      <c r="K9" s="77" t="s">
        <v>97</v>
      </c>
      <c r="L9" s="77" t="s">
        <v>186</v>
      </c>
      <c r="M9" s="291"/>
      <c r="N9" s="292"/>
      <c r="O9" s="292"/>
      <c r="P9" s="292"/>
      <c r="Q9" s="293"/>
      <c r="T9" s="77" t="s">
        <v>126</v>
      </c>
      <c r="U9" s="77" t="s">
        <v>190</v>
      </c>
      <c r="V9" s="291"/>
      <c r="W9" s="292"/>
      <c r="X9" s="292"/>
      <c r="Y9" s="292"/>
      <c r="Z9" s="292"/>
    </row>
    <row r="10" spans="1:27">
      <c r="A10" s="65" t="s">
        <v>68</v>
      </c>
      <c r="B10" s="116">
        <v>12</v>
      </c>
      <c r="D10" s="85" t="s">
        <v>106</v>
      </c>
      <c r="E10" s="86">
        <v>0</v>
      </c>
      <c r="F10" s="24"/>
      <c r="G10" s="77">
        <v>8</v>
      </c>
      <c r="H10" s="124">
        <v>15</v>
      </c>
      <c r="K10" s="77" t="s">
        <v>10</v>
      </c>
      <c r="L10" s="77" t="s">
        <v>108</v>
      </c>
      <c r="M10" s="291"/>
      <c r="N10" s="292"/>
      <c r="O10" s="292"/>
      <c r="P10" s="292"/>
      <c r="Q10" s="293"/>
      <c r="T10" s="77"/>
      <c r="U10" s="77" t="s">
        <v>191</v>
      </c>
      <c r="V10" s="320"/>
      <c r="W10" s="321"/>
      <c r="X10" s="321"/>
      <c r="Y10" s="321"/>
      <c r="Z10" s="321"/>
    </row>
    <row r="11" spans="1:27">
      <c r="A11" s="65" t="s">
        <v>64</v>
      </c>
      <c r="B11" s="47">
        <v>3</v>
      </c>
      <c r="D11" s="85" t="s">
        <v>140</v>
      </c>
      <c r="E11" s="86">
        <v>8</v>
      </c>
      <c r="F11" s="24"/>
      <c r="G11" s="77">
        <v>9</v>
      </c>
      <c r="H11" s="124">
        <v>15</v>
      </c>
      <c r="K11" s="77" t="s">
        <v>11</v>
      </c>
      <c r="L11" s="77" t="s">
        <v>134</v>
      </c>
      <c r="M11" s="295"/>
      <c r="N11" s="296"/>
      <c r="O11" s="296"/>
      <c r="P11" s="296"/>
      <c r="Q11" s="297"/>
      <c r="T11" s="77"/>
      <c r="U11" s="77" t="s">
        <v>195</v>
      </c>
      <c r="V11" s="320"/>
      <c r="W11" s="321"/>
      <c r="X11" s="321"/>
      <c r="Y11" s="321"/>
      <c r="Z11" s="321"/>
    </row>
    <row r="12" spans="1:27" ht="14.25" thickBot="1">
      <c r="A12" s="65" t="s">
        <v>65</v>
      </c>
      <c r="B12" s="47">
        <v>5</v>
      </c>
      <c r="D12" s="85" t="s">
        <v>85</v>
      </c>
      <c r="E12" s="86">
        <v>17.25</v>
      </c>
      <c r="F12" s="24"/>
      <c r="G12" s="77">
        <v>10</v>
      </c>
      <c r="H12" s="124">
        <v>15</v>
      </c>
      <c r="K12" t="s">
        <v>76</v>
      </c>
      <c r="T12" t="s">
        <v>127</v>
      </c>
    </row>
    <row r="13" spans="1:27" ht="27.75" customHeight="1">
      <c r="A13" s="66" t="s">
        <v>66</v>
      </c>
      <c r="B13" s="70">
        <v>2</v>
      </c>
      <c r="D13" s="85" t="s">
        <v>141</v>
      </c>
      <c r="E13" s="86">
        <v>1</v>
      </c>
      <c r="F13" s="24"/>
      <c r="G13" s="77">
        <v>11</v>
      </c>
      <c r="H13" s="124">
        <v>15</v>
      </c>
      <c r="K13" s="308" t="s">
        <v>153</v>
      </c>
      <c r="L13" s="309"/>
      <c r="M13" s="317" t="s">
        <v>154</v>
      </c>
      <c r="N13" s="311"/>
      <c r="O13" s="318"/>
      <c r="P13" s="312" t="s">
        <v>49</v>
      </c>
      <c r="Q13" s="299" t="s">
        <v>54</v>
      </c>
      <c r="R13" s="306" t="s">
        <v>55</v>
      </c>
      <c r="T13" s="308" t="s">
        <v>153</v>
      </c>
      <c r="U13" s="314"/>
      <c r="V13" s="317" t="s">
        <v>154</v>
      </c>
      <c r="W13" s="311"/>
      <c r="X13" s="318"/>
      <c r="Y13" s="312" t="s">
        <v>49</v>
      </c>
      <c r="Z13" s="299" t="s">
        <v>54</v>
      </c>
      <c r="AA13" s="306" t="s">
        <v>55</v>
      </c>
    </row>
    <row r="14" spans="1:27" ht="14.25" thickBot="1">
      <c r="A14" s="65" t="s">
        <v>110</v>
      </c>
      <c r="B14" s="47">
        <v>2</v>
      </c>
      <c r="D14" s="85" t="s">
        <v>142</v>
      </c>
      <c r="E14" s="86">
        <v>0.31</v>
      </c>
      <c r="F14" s="24"/>
      <c r="G14" s="77">
        <v>12</v>
      </c>
      <c r="H14" s="124">
        <v>15</v>
      </c>
      <c r="K14" s="97" t="s">
        <v>0</v>
      </c>
      <c r="L14" s="101"/>
      <c r="M14" s="97" t="s">
        <v>0</v>
      </c>
      <c r="N14" s="101"/>
      <c r="O14" s="98" t="s">
        <v>73</v>
      </c>
      <c r="P14" s="313"/>
      <c r="Q14" s="300"/>
      <c r="R14" s="307"/>
      <c r="T14" s="97" t="s">
        <v>0</v>
      </c>
      <c r="U14" s="98" t="s">
        <v>88</v>
      </c>
      <c r="V14" s="94" t="s">
        <v>0</v>
      </c>
      <c r="W14" s="96"/>
      <c r="X14" s="95" t="s">
        <v>73</v>
      </c>
      <c r="Y14" s="313"/>
      <c r="Z14" s="300"/>
      <c r="AA14" s="307"/>
    </row>
    <row r="15" spans="1:27" ht="41.25" thickBot="1">
      <c r="A15" s="67" t="s">
        <v>111</v>
      </c>
      <c r="B15" s="71">
        <v>1</v>
      </c>
      <c r="D15" s="85" t="s">
        <v>143</v>
      </c>
      <c r="E15" s="86">
        <v>1.25</v>
      </c>
      <c r="F15" s="24"/>
      <c r="G15" s="77">
        <v>13</v>
      </c>
      <c r="H15" s="124">
        <v>15</v>
      </c>
      <c r="K15" s="4" t="s">
        <v>4</v>
      </c>
      <c r="L15" s="103" t="s">
        <v>196</v>
      </c>
      <c r="M15" s="4" t="s">
        <v>157</v>
      </c>
      <c r="N15" s="5" t="s">
        <v>137</v>
      </c>
      <c r="O15" s="6">
        <v>2</v>
      </c>
      <c r="P15" s="19" t="s">
        <v>50</v>
      </c>
      <c r="Q15" s="5" t="s">
        <v>56</v>
      </c>
      <c r="R15" s="6" t="s">
        <v>57</v>
      </c>
      <c r="T15" s="22" t="s">
        <v>82</v>
      </c>
      <c r="U15" s="78" t="s">
        <v>207</v>
      </c>
      <c r="V15" s="22" t="s">
        <v>43</v>
      </c>
      <c r="W15" s="28" t="s">
        <v>142</v>
      </c>
      <c r="X15" s="20">
        <v>3</v>
      </c>
      <c r="Y15" s="21" t="s">
        <v>52</v>
      </c>
      <c r="Z15" s="2" t="s">
        <v>43</v>
      </c>
      <c r="AA15" s="23" t="s">
        <v>58</v>
      </c>
    </row>
    <row r="16" spans="1:27">
      <c r="D16" s="85" t="s">
        <v>109</v>
      </c>
      <c r="E16" s="86">
        <v>14.75</v>
      </c>
      <c r="F16" s="24"/>
      <c r="G16" s="77">
        <v>14</v>
      </c>
      <c r="H16" s="124">
        <v>15</v>
      </c>
      <c r="K16" s="10" t="s">
        <v>5</v>
      </c>
      <c r="L16" s="104" t="s">
        <v>197</v>
      </c>
      <c r="M16" s="10"/>
      <c r="N16" s="1"/>
      <c r="O16" s="11"/>
      <c r="P16" s="17" t="s">
        <v>52</v>
      </c>
      <c r="Q16" s="1"/>
      <c r="R16" s="11"/>
      <c r="T16" s="4" t="s">
        <v>4</v>
      </c>
      <c r="U16" s="79" t="s">
        <v>208</v>
      </c>
      <c r="V16" s="8" t="s">
        <v>46</v>
      </c>
      <c r="W16" s="25" t="s">
        <v>19</v>
      </c>
      <c r="X16" s="9">
        <v>1</v>
      </c>
      <c r="Y16" s="19" t="s">
        <v>50</v>
      </c>
      <c r="Z16" s="5" t="s">
        <v>56</v>
      </c>
      <c r="AA16" s="6"/>
    </row>
    <row r="17" spans="2:27">
      <c r="B17" s="24"/>
      <c r="D17" s="85" t="s">
        <v>144</v>
      </c>
      <c r="E17" s="86">
        <v>1.25</v>
      </c>
      <c r="F17" s="24"/>
      <c r="G17" s="77">
        <v>15</v>
      </c>
      <c r="H17" s="124">
        <v>15</v>
      </c>
      <c r="K17" s="10" t="s">
        <v>6</v>
      </c>
      <c r="L17" s="104" t="s">
        <v>198</v>
      </c>
      <c r="M17" s="10" t="s">
        <v>156</v>
      </c>
      <c r="N17" s="1" t="s">
        <v>137</v>
      </c>
      <c r="O17" s="11">
        <v>3</v>
      </c>
      <c r="P17" s="17" t="s">
        <v>159</v>
      </c>
      <c r="Q17" s="1" t="s">
        <v>56</v>
      </c>
      <c r="R17" s="11" t="s">
        <v>57</v>
      </c>
      <c r="T17" s="10" t="s">
        <v>5</v>
      </c>
      <c r="U17" s="80" t="s">
        <v>209</v>
      </c>
      <c r="V17" s="10" t="s">
        <v>239</v>
      </c>
      <c r="W17" s="26"/>
      <c r="X17" s="11"/>
      <c r="Y17" s="17" t="s">
        <v>50</v>
      </c>
      <c r="Z17" s="1"/>
      <c r="AA17" s="11"/>
    </row>
    <row r="18" spans="2:27">
      <c r="B18" s="24"/>
      <c r="D18" s="85" t="s">
        <v>135</v>
      </c>
      <c r="E18" s="86">
        <v>0.31</v>
      </c>
      <c r="F18" s="24"/>
      <c r="G18" s="77">
        <v>16</v>
      </c>
      <c r="H18" s="124">
        <v>15</v>
      </c>
      <c r="K18" s="10" t="s">
        <v>7</v>
      </c>
      <c r="L18" s="104" t="s">
        <v>199</v>
      </c>
      <c r="M18" s="10"/>
      <c r="N18" s="1"/>
      <c r="O18" s="11"/>
      <c r="P18" s="17" t="s">
        <v>92</v>
      </c>
      <c r="Q18" s="1"/>
      <c r="R18" s="11"/>
      <c r="T18" s="10" t="s">
        <v>6</v>
      </c>
      <c r="U18" s="80" t="s">
        <v>210</v>
      </c>
      <c r="V18" s="10" t="s">
        <v>47</v>
      </c>
      <c r="W18" s="26" t="s">
        <v>19</v>
      </c>
      <c r="X18" s="11">
        <v>2</v>
      </c>
      <c r="Y18" s="17" t="s">
        <v>50</v>
      </c>
      <c r="Z18" s="1" t="s">
        <v>75</v>
      </c>
      <c r="AA18" s="11"/>
    </row>
    <row r="19" spans="2:27" ht="27">
      <c r="D19" s="85" t="s">
        <v>48</v>
      </c>
      <c r="E19" s="86">
        <v>17.63</v>
      </c>
      <c r="F19" s="24"/>
      <c r="G19" s="77">
        <v>17</v>
      </c>
      <c r="H19" s="124">
        <v>15</v>
      </c>
      <c r="K19" s="22" t="s">
        <v>82</v>
      </c>
      <c r="L19" s="99" t="s">
        <v>200</v>
      </c>
      <c r="M19" s="22" t="s">
        <v>43</v>
      </c>
      <c r="N19" s="2" t="s">
        <v>19</v>
      </c>
      <c r="O19" s="20">
        <v>3</v>
      </c>
      <c r="P19" s="21" t="s">
        <v>50</v>
      </c>
      <c r="Q19" s="2" t="s">
        <v>87</v>
      </c>
      <c r="R19" s="23" t="s">
        <v>59</v>
      </c>
      <c r="T19" s="10" t="s">
        <v>7</v>
      </c>
      <c r="U19" s="80" t="s">
        <v>211</v>
      </c>
      <c r="V19" s="10" t="s">
        <v>245</v>
      </c>
      <c r="W19" s="26"/>
      <c r="X19" s="11"/>
      <c r="Y19" s="17" t="s">
        <v>50</v>
      </c>
      <c r="Z19" s="1"/>
      <c r="AA19" s="11"/>
    </row>
    <row r="20" spans="2:27">
      <c r="D20" s="85" t="s">
        <v>133</v>
      </c>
      <c r="E20" s="86">
        <v>1.5</v>
      </c>
      <c r="F20" s="24"/>
      <c r="G20" s="77">
        <v>18</v>
      </c>
      <c r="H20" s="124">
        <v>15</v>
      </c>
      <c r="K20" s="31" t="s">
        <v>96</v>
      </c>
      <c r="L20" s="104" t="s">
        <v>201</v>
      </c>
      <c r="M20" s="31" t="s">
        <v>158</v>
      </c>
      <c r="N20" s="1" t="s">
        <v>140</v>
      </c>
      <c r="O20" s="11">
        <v>3</v>
      </c>
      <c r="P20" s="17" t="s">
        <v>160</v>
      </c>
      <c r="Q20" s="1" t="s">
        <v>56</v>
      </c>
      <c r="R20" s="11" t="s">
        <v>57</v>
      </c>
      <c r="T20" s="10" t="s">
        <v>8</v>
      </c>
      <c r="U20" s="80" t="s">
        <v>212</v>
      </c>
      <c r="V20" s="10" t="s">
        <v>8</v>
      </c>
      <c r="W20" s="26" t="s">
        <v>144</v>
      </c>
      <c r="X20" s="11">
        <v>3</v>
      </c>
      <c r="Y20" s="17" t="s">
        <v>51</v>
      </c>
      <c r="Z20" s="1"/>
      <c r="AA20" s="11"/>
    </row>
    <row r="21" spans="2:27" ht="29.25" customHeight="1">
      <c r="D21" s="85" t="s">
        <v>145</v>
      </c>
      <c r="E21" s="86">
        <v>0.77</v>
      </c>
      <c r="F21" s="24"/>
      <c r="G21" s="77">
        <v>19</v>
      </c>
      <c r="H21" s="124">
        <v>15</v>
      </c>
      <c r="K21" s="31" t="s">
        <v>97</v>
      </c>
      <c r="L21" s="104" t="s">
        <v>202</v>
      </c>
      <c r="M21" s="10"/>
      <c r="N21" s="1"/>
      <c r="O21" s="11"/>
      <c r="P21" s="17" t="s">
        <v>160</v>
      </c>
      <c r="Q21" s="1"/>
      <c r="R21" s="11"/>
      <c r="T21" s="10" t="s">
        <v>9</v>
      </c>
      <c r="U21" s="80" t="s">
        <v>213</v>
      </c>
      <c r="V21" s="10" t="s">
        <v>241</v>
      </c>
      <c r="W21" s="26" t="s">
        <v>144</v>
      </c>
      <c r="X21" s="11">
        <v>1</v>
      </c>
      <c r="Y21" s="17" t="s">
        <v>51</v>
      </c>
      <c r="Z21" s="1"/>
      <c r="AA21" s="11"/>
    </row>
    <row r="22" spans="2:27" ht="27.75" customHeight="1">
      <c r="D22" s="85" t="s">
        <v>146</v>
      </c>
      <c r="E22" s="86">
        <v>4.75</v>
      </c>
      <c r="F22" s="24"/>
      <c r="G22" s="77">
        <v>20</v>
      </c>
      <c r="H22" s="124">
        <v>15</v>
      </c>
      <c r="K22" s="31" t="s">
        <v>10</v>
      </c>
      <c r="L22" s="104" t="s">
        <v>203</v>
      </c>
      <c r="M22" s="10" t="s">
        <v>161</v>
      </c>
      <c r="N22" s="1" t="s">
        <v>85</v>
      </c>
      <c r="O22" s="11">
        <v>3</v>
      </c>
      <c r="P22" s="17" t="s">
        <v>92</v>
      </c>
      <c r="Q22" s="1" t="s">
        <v>56</v>
      </c>
      <c r="R22" s="11" t="s">
        <v>57</v>
      </c>
      <c r="T22" s="10" t="s">
        <v>10</v>
      </c>
      <c r="U22" s="80" t="s">
        <v>214</v>
      </c>
      <c r="V22" s="10" t="s">
        <v>10</v>
      </c>
      <c r="W22" s="26" t="s">
        <v>108</v>
      </c>
      <c r="X22" s="11">
        <v>3</v>
      </c>
      <c r="Y22" s="17" t="s">
        <v>50</v>
      </c>
      <c r="Z22" s="1" t="s">
        <v>167</v>
      </c>
      <c r="AA22" s="11"/>
    </row>
    <row r="23" spans="2:27">
      <c r="D23" s="85" t="s">
        <v>147</v>
      </c>
      <c r="E23" s="86">
        <v>1.63</v>
      </c>
      <c r="F23" s="24"/>
      <c r="G23" s="77">
        <v>21</v>
      </c>
      <c r="H23" s="124">
        <v>15</v>
      </c>
      <c r="K23" s="31" t="s">
        <v>11</v>
      </c>
      <c r="L23" s="77" t="s">
        <v>204</v>
      </c>
      <c r="M23" s="1"/>
      <c r="N23" s="1"/>
      <c r="O23" s="1"/>
      <c r="P23" s="109" t="s">
        <v>92</v>
      </c>
      <c r="Q23" s="1"/>
      <c r="R23" s="11"/>
      <c r="T23" s="10" t="s">
        <v>11</v>
      </c>
      <c r="U23" s="80" t="s">
        <v>215</v>
      </c>
      <c r="V23" s="10" t="s">
        <v>242</v>
      </c>
      <c r="W23" s="26"/>
      <c r="X23" s="11"/>
      <c r="Y23" s="17" t="s">
        <v>50</v>
      </c>
      <c r="Z23" s="1"/>
      <c r="AA23" s="11"/>
    </row>
    <row r="24" spans="2:27" ht="26.25" customHeight="1">
      <c r="D24" s="85" t="s">
        <v>136</v>
      </c>
      <c r="E24" s="86">
        <v>5.25</v>
      </c>
      <c r="F24" s="24"/>
      <c r="G24" s="77">
        <v>22</v>
      </c>
      <c r="H24" s="124">
        <v>15</v>
      </c>
      <c r="K24" s="31" t="s">
        <v>44</v>
      </c>
      <c r="L24" s="1" t="s">
        <v>205</v>
      </c>
      <c r="M24" s="30" t="s">
        <v>179</v>
      </c>
      <c r="N24" s="1" t="s">
        <v>85</v>
      </c>
      <c r="O24" s="1">
        <v>2</v>
      </c>
      <c r="P24" s="109" t="s">
        <v>92</v>
      </c>
      <c r="Q24" s="1" t="s">
        <v>56</v>
      </c>
      <c r="R24" s="23" t="s">
        <v>182</v>
      </c>
      <c r="T24" s="10" t="s">
        <v>12</v>
      </c>
      <c r="U24" s="80" t="s">
        <v>216</v>
      </c>
      <c r="V24" s="10" t="s">
        <v>12</v>
      </c>
      <c r="W24" s="26" t="s">
        <v>135</v>
      </c>
      <c r="X24" s="11">
        <v>3</v>
      </c>
      <c r="Y24" s="17" t="s">
        <v>51</v>
      </c>
      <c r="Z24" s="1" t="s">
        <v>122</v>
      </c>
      <c r="AA24" s="11"/>
    </row>
    <row r="25" spans="2:27" ht="14.25" thickBot="1">
      <c r="D25" s="85" t="s">
        <v>134</v>
      </c>
      <c r="E25" s="86"/>
      <c r="F25" s="24"/>
      <c r="G25" s="77">
        <v>23</v>
      </c>
      <c r="H25" s="124">
        <v>15</v>
      </c>
      <c r="K25" s="32" t="s">
        <v>45</v>
      </c>
      <c r="L25" s="43" t="s">
        <v>206</v>
      </c>
      <c r="M25" s="114" t="s">
        <v>179</v>
      </c>
      <c r="N25" s="43"/>
      <c r="O25" s="43"/>
      <c r="P25" s="113" t="s">
        <v>92</v>
      </c>
      <c r="Q25" s="43"/>
      <c r="R25" s="7"/>
      <c r="T25" s="10" t="s">
        <v>13</v>
      </c>
      <c r="U25" s="80" t="s">
        <v>217</v>
      </c>
      <c r="V25" s="10" t="s">
        <v>243</v>
      </c>
      <c r="W25" s="26" t="s">
        <v>135</v>
      </c>
      <c r="X25" s="11">
        <v>1</v>
      </c>
      <c r="Y25" s="17" t="s">
        <v>51</v>
      </c>
      <c r="Z25" s="1" t="s">
        <v>123</v>
      </c>
      <c r="AA25" s="11"/>
    </row>
    <row r="26" spans="2:27" ht="27">
      <c r="D26" s="85" t="s">
        <v>148</v>
      </c>
      <c r="E26" s="86"/>
      <c r="F26" s="24"/>
      <c r="G26" s="77">
        <v>24</v>
      </c>
      <c r="H26" s="124">
        <v>15</v>
      </c>
      <c r="T26" s="10" t="s">
        <v>14</v>
      </c>
      <c r="U26" s="80" t="s">
        <v>218</v>
      </c>
      <c r="V26" s="10" t="s">
        <v>14</v>
      </c>
      <c r="W26" s="26" t="s">
        <v>140</v>
      </c>
      <c r="X26" s="11">
        <v>3</v>
      </c>
      <c r="Y26" s="17" t="s">
        <v>51</v>
      </c>
      <c r="Z26" s="2" t="s">
        <v>119</v>
      </c>
      <c r="AA26" s="23" t="s">
        <v>89</v>
      </c>
    </row>
    <row r="27" spans="2:27" ht="27">
      <c r="D27" s="85" t="s">
        <v>149</v>
      </c>
      <c r="E27" s="86"/>
      <c r="F27" s="24"/>
      <c r="G27" s="77">
        <v>25</v>
      </c>
      <c r="H27" s="124">
        <v>15</v>
      </c>
      <c r="T27" s="10" t="s">
        <v>15</v>
      </c>
      <c r="U27" s="80" t="s">
        <v>219</v>
      </c>
      <c r="V27" s="10" t="s">
        <v>244</v>
      </c>
      <c r="W27" s="26" t="s">
        <v>140</v>
      </c>
      <c r="X27" s="11">
        <v>1</v>
      </c>
      <c r="Y27" s="17" t="s">
        <v>51</v>
      </c>
      <c r="Z27" s="33" t="s">
        <v>90</v>
      </c>
      <c r="AA27" s="23" t="s">
        <v>89</v>
      </c>
    </row>
    <row r="28" spans="2:27" ht="41.25" thickBot="1">
      <c r="D28" s="87" t="s">
        <v>150</v>
      </c>
      <c r="E28" s="88"/>
      <c r="F28" s="24"/>
      <c r="G28" s="77">
        <v>26</v>
      </c>
      <c r="H28" s="124">
        <v>15</v>
      </c>
      <c r="T28" s="55" t="s">
        <v>91</v>
      </c>
      <c r="U28" s="90" t="s">
        <v>220</v>
      </c>
      <c r="V28" s="111" t="s">
        <v>171</v>
      </c>
      <c r="W28" s="56" t="s">
        <v>19</v>
      </c>
      <c r="X28" s="57">
        <v>1</v>
      </c>
      <c r="Y28" s="58" t="s">
        <v>92</v>
      </c>
      <c r="Z28" s="56" t="s">
        <v>93</v>
      </c>
      <c r="AA28" s="59" t="s">
        <v>94</v>
      </c>
    </row>
    <row r="29" spans="2:27" ht="27" customHeight="1">
      <c r="G29" s="77">
        <v>27</v>
      </c>
      <c r="H29" s="124">
        <v>15</v>
      </c>
      <c r="T29" s="34" t="s">
        <v>91</v>
      </c>
      <c r="U29" s="61" t="s">
        <v>220</v>
      </c>
      <c r="V29" s="34" t="s">
        <v>100</v>
      </c>
      <c r="W29" s="36" t="s">
        <v>19</v>
      </c>
      <c r="X29" s="37">
        <v>1</v>
      </c>
      <c r="Y29" s="41" t="s">
        <v>92</v>
      </c>
      <c r="Z29" s="36" t="s">
        <v>168</v>
      </c>
      <c r="AA29" s="40" t="s">
        <v>169</v>
      </c>
    </row>
    <row r="30" spans="2:27">
      <c r="G30" s="77">
        <v>28</v>
      </c>
      <c r="H30" s="124">
        <v>15</v>
      </c>
      <c r="T30" s="31" t="s">
        <v>98</v>
      </c>
      <c r="U30" s="80" t="s">
        <v>220</v>
      </c>
      <c r="V30" s="31" t="s">
        <v>98</v>
      </c>
      <c r="W30" s="1" t="s">
        <v>138</v>
      </c>
      <c r="X30" s="29">
        <v>3</v>
      </c>
      <c r="Y30" s="42" t="s">
        <v>51</v>
      </c>
      <c r="Z30" s="30" t="s">
        <v>124</v>
      </c>
      <c r="AA30" s="44" t="s">
        <v>101</v>
      </c>
    </row>
    <row r="31" spans="2:27">
      <c r="G31" s="77">
        <v>31</v>
      </c>
      <c r="H31" s="124">
        <v>15</v>
      </c>
      <c r="T31" s="31" t="s">
        <v>99</v>
      </c>
      <c r="U31" s="80" t="s">
        <v>220</v>
      </c>
      <c r="V31" s="31" t="s">
        <v>246</v>
      </c>
      <c r="W31" s="1" t="s">
        <v>138</v>
      </c>
      <c r="X31" s="29">
        <v>1</v>
      </c>
      <c r="Y31" s="42" t="s">
        <v>51</v>
      </c>
      <c r="Z31" s="30" t="s">
        <v>114</v>
      </c>
      <c r="AA31" s="44" t="s">
        <v>102</v>
      </c>
    </row>
    <row r="32" spans="2:27">
      <c r="G32" s="77">
        <v>32</v>
      </c>
      <c r="H32" s="124">
        <v>15</v>
      </c>
      <c r="T32" s="31" t="s">
        <v>112</v>
      </c>
      <c r="U32" s="80" t="s">
        <v>220</v>
      </c>
      <c r="V32" s="31" t="s">
        <v>112</v>
      </c>
      <c r="W32" s="1" t="s">
        <v>140</v>
      </c>
      <c r="X32" s="29">
        <v>3</v>
      </c>
      <c r="Y32" s="42" t="s">
        <v>51</v>
      </c>
      <c r="Z32" s="30" t="s">
        <v>121</v>
      </c>
      <c r="AA32" s="44" t="s">
        <v>103</v>
      </c>
    </row>
    <row r="33" spans="7:28">
      <c r="G33" s="77">
        <v>33</v>
      </c>
      <c r="H33" s="124">
        <v>15</v>
      </c>
      <c r="T33" s="31" t="s">
        <v>113</v>
      </c>
      <c r="U33" s="80" t="s">
        <v>220</v>
      </c>
      <c r="V33" s="31" t="s">
        <v>247</v>
      </c>
      <c r="W33" s="1" t="s">
        <v>283</v>
      </c>
      <c r="X33" s="29">
        <v>1</v>
      </c>
      <c r="Y33" s="42" t="s">
        <v>51</v>
      </c>
      <c r="Z33" s="30" t="s">
        <v>120</v>
      </c>
      <c r="AA33" s="44" t="s">
        <v>103</v>
      </c>
    </row>
    <row r="34" spans="7:28" ht="27">
      <c r="G34" s="77">
        <v>34</v>
      </c>
      <c r="H34" s="124">
        <v>15</v>
      </c>
      <c r="T34" s="31" t="s">
        <v>104</v>
      </c>
      <c r="U34" s="80" t="s">
        <v>220</v>
      </c>
      <c r="V34" s="31" t="s">
        <v>104</v>
      </c>
      <c r="W34" s="1" t="s">
        <v>108</v>
      </c>
      <c r="X34" s="29">
        <v>3</v>
      </c>
      <c r="Y34" s="42" t="s">
        <v>52</v>
      </c>
      <c r="Z34" s="33" t="s">
        <v>115</v>
      </c>
      <c r="AA34" s="11" t="s">
        <v>107</v>
      </c>
    </row>
    <row r="35" spans="7:28" ht="27">
      <c r="G35" s="77">
        <v>35</v>
      </c>
      <c r="H35" s="124">
        <v>15</v>
      </c>
      <c r="T35" s="34" t="s">
        <v>105</v>
      </c>
      <c r="U35" s="91" t="s">
        <v>220</v>
      </c>
      <c r="V35" s="34" t="s">
        <v>248</v>
      </c>
      <c r="W35" s="48"/>
      <c r="X35" s="37"/>
      <c r="Y35" s="41" t="s">
        <v>52</v>
      </c>
      <c r="Z35" s="39" t="s">
        <v>115</v>
      </c>
      <c r="AA35" s="35" t="s">
        <v>107</v>
      </c>
    </row>
    <row r="36" spans="7:28">
      <c r="G36" s="77">
        <v>36</v>
      </c>
      <c r="H36" s="124">
        <v>15</v>
      </c>
      <c r="T36" s="34" t="s">
        <v>132</v>
      </c>
      <c r="U36" s="91" t="s">
        <v>221</v>
      </c>
      <c r="V36" s="106" t="s">
        <v>165</v>
      </c>
      <c r="W36" s="36" t="s">
        <v>141</v>
      </c>
      <c r="X36" s="37">
        <v>3</v>
      </c>
      <c r="Y36" s="38" t="s">
        <v>52</v>
      </c>
      <c r="Z36" s="112" t="s">
        <v>183</v>
      </c>
      <c r="AA36" s="40"/>
      <c r="AB36" s="45"/>
    </row>
    <row r="37" spans="7:28">
      <c r="G37" s="77">
        <v>37</v>
      </c>
      <c r="H37" s="124">
        <v>15</v>
      </c>
      <c r="T37" s="31" t="s">
        <v>164</v>
      </c>
      <c r="U37" s="80" t="s">
        <v>222</v>
      </c>
      <c r="V37" s="106" t="s">
        <v>253</v>
      </c>
      <c r="W37" s="30"/>
      <c r="X37" s="29"/>
      <c r="Y37" s="17"/>
      <c r="Z37" s="30"/>
      <c r="AA37" s="23"/>
    </row>
    <row r="38" spans="7:28" ht="26.25" customHeight="1">
      <c r="G38" s="77">
        <v>38</v>
      </c>
      <c r="H38" s="124">
        <v>15</v>
      </c>
      <c r="T38" s="49" t="s">
        <v>162</v>
      </c>
      <c r="U38" s="81" t="s">
        <v>223</v>
      </c>
      <c r="V38" s="110" t="s">
        <v>166</v>
      </c>
      <c r="W38" s="3" t="s">
        <v>141</v>
      </c>
      <c r="X38" s="9">
        <v>1</v>
      </c>
      <c r="Y38" s="16" t="s">
        <v>52</v>
      </c>
      <c r="Z38" s="3" t="s">
        <v>56</v>
      </c>
      <c r="AA38" s="9"/>
    </row>
    <row r="39" spans="7:28" ht="26.25" customHeight="1">
      <c r="G39" s="77">
        <v>39</v>
      </c>
      <c r="H39" s="124">
        <v>15</v>
      </c>
      <c r="T39" s="31" t="s">
        <v>163</v>
      </c>
      <c r="U39" s="77" t="s">
        <v>224</v>
      </c>
      <c r="V39" s="110" t="s">
        <v>252</v>
      </c>
      <c r="W39" s="1"/>
      <c r="X39" s="1"/>
      <c r="Y39" s="16" t="s">
        <v>52</v>
      </c>
      <c r="Z39" s="1"/>
      <c r="AA39" s="11"/>
    </row>
    <row r="40" spans="7:28" ht="27" customHeight="1">
      <c r="G40" s="77">
        <v>40</v>
      </c>
      <c r="H40" s="124">
        <v>15</v>
      </c>
      <c r="T40" s="117" t="s">
        <v>44</v>
      </c>
      <c r="U40" s="117" t="s">
        <v>225</v>
      </c>
      <c r="V40" s="117" t="s">
        <v>179</v>
      </c>
      <c r="W40" s="117" t="s">
        <v>142</v>
      </c>
      <c r="X40" s="117">
        <v>1</v>
      </c>
      <c r="Y40" s="118" t="s">
        <v>52</v>
      </c>
      <c r="Z40" s="117" t="s">
        <v>56</v>
      </c>
      <c r="AA40" s="119" t="s">
        <v>182</v>
      </c>
    </row>
    <row r="41" spans="7:28" ht="13.5" customHeight="1">
      <c r="G41" s="77">
        <v>41</v>
      </c>
      <c r="H41" s="124">
        <v>15</v>
      </c>
      <c r="T41" s="117" t="s">
        <v>45</v>
      </c>
      <c r="U41" s="117" t="s">
        <v>226</v>
      </c>
      <c r="V41" s="117" t="s">
        <v>251</v>
      </c>
      <c r="W41" s="117"/>
      <c r="X41" s="117"/>
      <c r="Y41" s="118" t="s">
        <v>52</v>
      </c>
      <c r="Z41" s="117"/>
      <c r="AA41" s="117"/>
    </row>
    <row r="42" spans="7:28" ht="13.5" customHeight="1">
      <c r="G42" s="77">
        <v>42</v>
      </c>
      <c r="H42" s="124">
        <v>3.75</v>
      </c>
      <c r="T42" s="30" t="s">
        <v>44</v>
      </c>
      <c r="U42" s="1" t="s">
        <v>225</v>
      </c>
      <c r="V42" s="1" t="s">
        <v>180</v>
      </c>
      <c r="W42" s="1" t="s">
        <v>141</v>
      </c>
      <c r="X42" s="1">
        <v>2</v>
      </c>
      <c r="Y42" s="16" t="s">
        <v>52</v>
      </c>
      <c r="Z42" s="1" t="s">
        <v>56</v>
      </c>
      <c r="AA42" s="1"/>
    </row>
    <row r="43" spans="7:28">
      <c r="T43" s="30" t="s">
        <v>45</v>
      </c>
      <c r="U43" s="1" t="s">
        <v>226</v>
      </c>
      <c r="V43" s="1" t="s">
        <v>249</v>
      </c>
      <c r="W43" s="1"/>
      <c r="X43" s="1"/>
      <c r="Y43" s="16" t="s">
        <v>52</v>
      </c>
      <c r="Z43" s="1"/>
      <c r="AA43" s="1"/>
    </row>
    <row r="44" spans="7:28">
      <c r="T44" s="30"/>
      <c r="U44" s="1"/>
      <c r="V44" s="1"/>
      <c r="W44" s="1"/>
      <c r="X44" s="1"/>
      <c r="Y44" s="16"/>
      <c r="Z44" s="1"/>
      <c r="AA44" s="1"/>
    </row>
    <row r="45" spans="7:28">
      <c r="T45" s="30"/>
      <c r="U45" s="1"/>
      <c r="V45" s="1"/>
      <c r="W45" s="1"/>
      <c r="X45" s="1"/>
      <c r="Y45" s="16"/>
      <c r="Z45" s="1"/>
      <c r="AA45" s="1"/>
    </row>
    <row r="47" spans="7:28" ht="42" customHeight="1"/>
  </sheetData>
  <mergeCells count="14">
    <mergeCell ref="M3:Q3"/>
    <mergeCell ref="V3:Z3"/>
    <mergeCell ref="M4:Q11"/>
    <mergeCell ref="V4:Z11"/>
    <mergeCell ref="K13:L13"/>
    <mergeCell ref="M13:O13"/>
    <mergeCell ref="Z13:Z14"/>
    <mergeCell ref="AA13:AA14"/>
    <mergeCell ref="P13:P14"/>
    <mergeCell ref="Q13:Q14"/>
    <mergeCell ref="R13:R14"/>
    <mergeCell ref="T13:U13"/>
    <mergeCell ref="V13:X13"/>
    <mergeCell ref="Y13:Y14"/>
  </mergeCells>
  <phoneticPr fontId="2"/>
  <pageMargins left="0.38" right="0.26" top="0.56999999999999995" bottom="0.73" header="0.51200000000000001" footer="0.51200000000000001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"/>
  <dimension ref="A1:V500"/>
  <sheetViews>
    <sheetView zoomScaleNormal="100" workbookViewId="0">
      <selection activeCell="I1" sqref="I1"/>
    </sheetView>
  </sheetViews>
  <sheetFormatPr defaultRowHeight="13.5"/>
  <cols>
    <col min="1" max="5" width="2.375" customWidth="1"/>
    <col min="6" max="6" width="32.125" customWidth="1"/>
    <col min="7" max="7" width="11.25" customWidth="1"/>
    <col min="8" max="8" width="6.875" customWidth="1"/>
    <col min="9" max="10" width="13.625" customWidth="1"/>
    <col min="11" max="11" width="8.625" customWidth="1"/>
    <col min="12" max="12" width="1.5" style="276" customWidth="1"/>
    <col min="13" max="22" width="9" style="259"/>
  </cols>
  <sheetData>
    <row r="1" spans="1:20" ht="12" customHeight="1">
      <c r="A1" s="322" t="s">
        <v>293</v>
      </c>
      <c r="B1" s="322"/>
      <c r="C1" s="322"/>
      <c r="D1" s="322"/>
      <c r="E1" s="322"/>
      <c r="F1" s="324"/>
      <c r="G1" s="324"/>
      <c r="H1" s="324"/>
      <c r="I1" s="230"/>
      <c r="K1" s="231"/>
      <c r="O1" s="278" t="s">
        <v>369</v>
      </c>
      <c r="P1" s="279" t="s">
        <v>370</v>
      </c>
      <c r="S1" s="260"/>
      <c r="T1" s="260" t="s">
        <v>343</v>
      </c>
    </row>
    <row r="2" spans="1:20" ht="12" customHeight="1">
      <c r="A2" s="322" t="s">
        <v>294</v>
      </c>
      <c r="B2" s="322"/>
      <c r="C2" s="322"/>
      <c r="D2" s="322"/>
      <c r="E2" s="322"/>
      <c r="F2" s="324"/>
      <c r="G2" s="324"/>
      <c r="H2" s="324"/>
      <c r="I2" s="230"/>
      <c r="J2" s="230"/>
      <c r="K2" s="231"/>
      <c r="O2" s="280" t="s">
        <v>371</v>
      </c>
      <c r="P2" s="281" t="s">
        <v>372</v>
      </c>
    </row>
    <row r="3" spans="1:20" ht="16.5" customHeight="1">
      <c r="A3" s="231"/>
      <c r="B3" s="231"/>
      <c r="C3" s="231"/>
      <c r="D3" s="231"/>
      <c r="E3" s="231"/>
      <c r="F3" s="231"/>
      <c r="G3" s="231"/>
      <c r="H3" s="231"/>
      <c r="I3" s="232"/>
      <c r="J3" s="258"/>
      <c r="K3" s="231"/>
      <c r="O3" s="280" t="s">
        <v>373</v>
      </c>
      <c r="P3" s="281" t="s">
        <v>374</v>
      </c>
    </row>
    <row r="4" spans="1:20" ht="12" customHeight="1" thickBot="1">
      <c r="A4" s="322" t="s">
        <v>295</v>
      </c>
      <c r="B4" s="322"/>
      <c r="C4" s="322"/>
      <c r="D4" s="322"/>
      <c r="E4" s="322"/>
      <c r="F4" s="322"/>
      <c r="G4" s="325" t="s">
        <v>232</v>
      </c>
      <c r="H4" s="322" t="s">
        <v>176</v>
      </c>
      <c r="I4" s="322" t="s">
        <v>86</v>
      </c>
      <c r="J4" s="322" t="s">
        <v>296</v>
      </c>
      <c r="K4" s="322" t="s">
        <v>166</v>
      </c>
      <c r="O4" s="282" t="s">
        <v>375</v>
      </c>
      <c r="P4" s="283" t="s">
        <v>376</v>
      </c>
    </row>
    <row r="5" spans="1:20" ht="12" customHeight="1">
      <c r="A5" s="322"/>
      <c r="B5" s="322"/>
      <c r="C5" s="322"/>
      <c r="D5" s="322"/>
      <c r="E5" s="322"/>
      <c r="F5" s="322"/>
      <c r="G5" s="326"/>
      <c r="H5" s="323"/>
      <c r="I5" s="323"/>
      <c r="J5" s="323"/>
      <c r="K5" s="323"/>
    </row>
    <row r="6" spans="1:20" ht="12" customHeight="1">
      <c r="A6" s="237" t="str">
        <f>IF(O6="共通仮設費","直接工事費",IF(AND(O6="本工事費",N6=0),O6,IF(AND(O6="附帯工事費",N6=0),O6,IF(AND(O6="工事合計",N6=0),"工事費計",IF(AND(O6="契約保証費",N6=0),"契約保証費計",IF(AND(O6&lt;&gt;"",N6=0),O6,""))))))</f>
        <v/>
      </c>
      <c r="B6" s="238" t="str">
        <f>IF($N6=1,IF(RIGHT($O6, 2) = "積上", IF($O6="一般管理費積上", $O6, IF($O6="現場管理費積上", $O6, LEFT($O6, LEN($O6) - 2))),IF(AND(N6=1,OR(O6="一般管理費(契約保証費含む)",O6="直接工事費",O6="共通仮設費率額",O6="共通仮設費合計")),VLOOKUP(O6,$O$1:$P$4,2,FALSE),IF(AND($S6=2,$O6="工事合計"),"工事費",IF(AND($S6="",$O6="工事合計"),$O6,IF(AND($S6="",$O6="契約保証費"),$O6,IF($S6=0,"1-" &amp; $O6,$O6)))))),"")</f>
        <v/>
      </c>
      <c r="C6" s="257" t="str">
        <f t="shared" ref="C6:C69" si="0">IF($N6=2,IF($O6="","",$N6 &amp; "-" &amp; $O6),"")</f>
        <v/>
      </c>
      <c r="D6" s="257" t="str">
        <f t="shared" ref="D6:D69" si="1">IF($N6=3,IF($O6="","",$N6 &amp; "-" &amp; $O6),"")</f>
        <v/>
      </c>
      <c r="E6" s="257" t="str">
        <f t="shared" ref="E6:E69" si="2">IF($N6=4,IF($O6="","",$N6 &amp; "-" &amp; $O6),"")</f>
        <v/>
      </c>
      <c r="F6" s="254" t="str">
        <f t="shared" ref="F6:F69" si="3">IF($N6=5,IF($O6="","",$O6 &amp; CHAR(10) &amp; $P6),"")</f>
        <v/>
      </c>
      <c r="G6" s="233"/>
      <c r="H6" s="234"/>
      <c r="I6" s="235"/>
      <c r="J6" s="235" t="str">
        <f>+IF(O6="","",IF(O6="共通仮設費",$U1,Q6))</f>
        <v/>
      </c>
      <c r="K6" s="236"/>
    </row>
    <row r="7" spans="1:20" ht="12" customHeight="1">
      <c r="A7" s="237" t="str">
        <f t="shared" ref="A7:A70" si="4">IF(O7="共通仮設費","直接工事費",IF(AND(O7="本工事費",N7=0),O7,IF(AND(O7="附帯工事費",N7=0),O7,IF(AND(O7="工事合計",N7=0),"工事費計",IF(AND(O7="契約保証費",N7=0),"契約保証費計",IF(AND(O7&lt;&gt;"",N7=0),O7,""))))))</f>
        <v/>
      </c>
      <c r="B7" s="238" t="str">
        <f t="shared" ref="B7:B70" si="5">IF($N7=1,IF(RIGHT($O7, 2) = "積上", IF($O7="一般管理費積上", $O7, IF($O7="現場管理費積上", $O7, LEFT($O7, LEN($O7) - 2))),IF(AND(N7=1,OR(O7="一般管理費(契約保証費含む)",O7="直接工事費",O7="共通仮設費率額",O7="共通仮設費合計")),VLOOKUP(O7,$O$1:$P$4,2,FALSE),IF(AND($S7=2,$O7="工事合計"),"工事費",IF(AND($S7="",$O7="工事合計"),$O7,IF(AND($S7="",$O7="契約保証費"),$O7,IF($S7=0,"1-" &amp; $O7,$O7)))))),"")</f>
        <v/>
      </c>
      <c r="C7" s="257" t="str">
        <f t="shared" si="0"/>
        <v/>
      </c>
      <c r="D7" s="257" t="str">
        <f t="shared" si="1"/>
        <v/>
      </c>
      <c r="E7" s="257" t="str">
        <f t="shared" si="2"/>
        <v/>
      </c>
      <c r="F7" s="243" t="str">
        <f t="shared" si="3"/>
        <v/>
      </c>
      <c r="G7" s="239"/>
      <c r="H7" s="240"/>
      <c r="I7" s="241"/>
      <c r="J7" s="241" t="str">
        <f>+IF(O7="","",IF(O7="共通仮設費",$U1,Q7))</f>
        <v/>
      </c>
      <c r="K7" s="242"/>
    </row>
    <row r="8" spans="1:20" ht="12" customHeight="1">
      <c r="A8" s="237" t="str">
        <f t="shared" si="4"/>
        <v/>
      </c>
      <c r="B8" s="238" t="str">
        <f t="shared" si="5"/>
        <v/>
      </c>
      <c r="C8" s="257" t="str">
        <f t="shared" si="0"/>
        <v/>
      </c>
      <c r="D8" s="257" t="str">
        <f t="shared" si="1"/>
        <v/>
      </c>
      <c r="E8" s="257" t="str">
        <f t="shared" si="2"/>
        <v/>
      </c>
      <c r="F8" s="243" t="str">
        <f t="shared" si="3"/>
        <v/>
      </c>
      <c r="G8" s="239"/>
      <c r="H8" s="240"/>
      <c r="I8" s="241"/>
      <c r="J8" s="241" t="str">
        <f>+IF(O8="","",IF(O8="共通仮設費",$U1,Q8))</f>
        <v/>
      </c>
      <c r="K8" s="242"/>
    </row>
    <row r="9" spans="1:20" ht="12" customHeight="1">
      <c r="A9" s="237" t="str">
        <f t="shared" si="4"/>
        <v/>
      </c>
      <c r="B9" s="238" t="str">
        <f t="shared" si="5"/>
        <v/>
      </c>
      <c r="C9" s="257" t="str">
        <f t="shared" si="0"/>
        <v/>
      </c>
      <c r="D9" s="257" t="str">
        <f t="shared" si="1"/>
        <v/>
      </c>
      <c r="E9" s="257" t="str">
        <f t="shared" si="2"/>
        <v/>
      </c>
      <c r="F9" s="243" t="str">
        <f t="shared" si="3"/>
        <v/>
      </c>
      <c r="G9" s="239"/>
      <c r="H9" s="240"/>
      <c r="I9" s="241"/>
      <c r="J9" s="241" t="str">
        <f>+IF(O9="","",IF(O9="共通仮設費",$U1,Q9))</f>
        <v/>
      </c>
      <c r="K9" s="242"/>
    </row>
    <row r="10" spans="1:20" ht="12" customHeight="1">
      <c r="A10" s="237" t="str">
        <f t="shared" si="4"/>
        <v/>
      </c>
      <c r="B10" s="238" t="str">
        <f t="shared" si="5"/>
        <v/>
      </c>
      <c r="C10" s="257" t="str">
        <f t="shared" si="0"/>
        <v/>
      </c>
      <c r="D10" s="257" t="str">
        <f t="shared" si="1"/>
        <v/>
      </c>
      <c r="E10" s="257" t="str">
        <f t="shared" si="2"/>
        <v/>
      </c>
      <c r="F10" s="243" t="str">
        <f t="shared" si="3"/>
        <v/>
      </c>
      <c r="G10" s="239"/>
      <c r="H10" s="240"/>
      <c r="I10" s="241"/>
      <c r="J10" s="241" t="str">
        <f>+IF(O10="","",IF(O10="共通仮設費",$U1,Q10))</f>
        <v/>
      </c>
      <c r="K10" s="242"/>
    </row>
    <row r="11" spans="1:20" ht="12" customHeight="1">
      <c r="A11" s="237" t="str">
        <f t="shared" si="4"/>
        <v/>
      </c>
      <c r="B11" s="238" t="str">
        <f t="shared" si="5"/>
        <v/>
      </c>
      <c r="C11" s="257" t="str">
        <f t="shared" si="0"/>
        <v/>
      </c>
      <c r="D11" s="257" t="str">
        <f t="shared" si="1"/>
        <v/>
      </c>
      <c r="E11" s="257" t="str">
        <f t="shared" si="2"/>
        <v/>
      </c>
      <c r="F11" s="243" t="str">
        <f t="shared" si="3"/>
        <v/>
      </c>
      <c r="G11" s="239"/>
      <c r="H11" s="240"/>
      <c r="I11" s="241"/>
      <c r="J11" s="241" t="str">
        <f>+IF(O11="","",IF(O11="共通仮設費",$U1,Q11))</f>
        <v/>
      </c>
      <c r="K11" s="242"/>
    </row>
    <row r="12" spans="1:20" ht="12" customHeight="1">
      <c r="A12" s="237" t="str">
        <f t="shared" si="4"/>
        <v/>
      </c>
      <c r="B12" s="238" t="str">
        <f t="shared" si="5"/>
        <v/>
      </c>
      <c r="C12" s="257" t="str">
        <f t="shared" si="0"/>
        <v/>
      </c>
      <c r="D12" s="257" t="str">
        <f t="shared" si="1"/>
        <v/>
      </c>
      <c r="E12" s="257" t="str">
        <f t="shared" si="2"/>
        <v/>
      </c>
      <c r="F12" s="243" t="str">
        <f t="shared" si="3"/>
        <v/>
      </c>
      <c r="G12" s="239"/>
      <c r="H12" s="240"/>
      <c r="I12" s="241"/>
      <c r="J12" s="241" t="str">
        <f>+IF(O12="","",IF(O12="共通仮設費",$U1,Q12))</f>
        <v/>
      </c>
      <c r="K12" s="242"/>
    </row>
    <row r="13" spans="1:20" ht="12" customHeight="1">
      <c r="A13" s="237" t="str">
        <f t="shared" si="4"/>
        <v/>
      </c>
      <c r="B13" s="238" t="str">
        <f t="shared" si="5"/>
        <v/>
      </c>
      <c r="C13" s="257" t="str">
        <f t="shared" si="0"/>
        <v/>
      </c>
      <c r="D13" s="257" t="str">
        <f t="shared" si="1"/>
        <v/>
      </c>
      <c r="E13" s="257" t="str">
        <f t="shared" si="2"/>
        <v/>
      </c>
      <c r="F13" s="243" t="str">
        <f t="shared" si="3"/>
        <v/>
      </c>
      <c r="G13" s="239"/>
      <c r="H13" s="240"/>
      <c r="I13" s="241"/>
      <c r="J13" s="241" t="str">
        <f>+IF(O13="","",IF(O13="共通仮設費",$U1,Q13))</f>
        <v/>
      </c>
      <c r="K13" s="242"/>
    </row>
    <row r="14" spans="1:20" ht="12" customHeight="1">
      <c r="A14" s="237" t="str">
        <f t="shared" si="4"/>
        <v/>
      </c>
      <c r="B14" s="238" t="str">
        <f t="shared" si="5"/>
        <v/>
      </c>
      <c r="C14" s="257" t="str">
        <f t="shared" si="0"/>
        <v/>
      </c>
      <c r="D14" s="257" t="str">
        <f t="shared" si="1"/>
        <v/>
      </c>
      <c r="E14" s="257" t="str">
        <f t="shared" si="2"/>
        <v/>
      </c>
      <c r="F14" s="243" t="str">
        <f t="shared" si="3"/>
        <v/>
      </c>
      <c r="G14" s="239"/>
      <c r="H14" s="240"/>
      <c r="I14" s="241"/>
      <c r="J14" s="241" t="str">
        <f>+IF(O14="","",IF(O14="共通仮設費",$U1,Q14))</f>
        <v/>
      </c>
      <c r="K14" s="242"/>
    </row>
    <row r="15" spans="1:20" ht="12" customHeight="1">
      <c r="A15" s="237" t="str">
        <f t="shared" si="4"/>
        <v/>
      </c>
      <c r="B15" s="238" t="str">
        <f t="shared" si="5"/>
        <v/>
      </c>
      <c r="C15" s="257" t="str">
        <f t="shared" si="0"/>
        <v/>
      </c>
      <c r="D15" s="257" t="str">
        <f t="shared" si="1"/>
        <v/>
      </c>
      <c r="E15" s="257" t="str">
        <f t="shared" si="2"/>
        <v/>
      </c>
      <c r="F15" s="243" t="str">
        <f t="shared" si="3"/>
        <v/>
      </c>
      <c r="G15" s="239"/>
      <c r="H15" s="240"/>
      <c r="I15" s="241"/>
      <c r="J15" s="241" t="str">
        <f>+IF(O15="","",IF(O15="共通仮設費",$U1,Q15))</f>
        <v/>
      </c>
      <c r="K15" s="242"/>
    </row>
    <row r="16" spans="1:20" ht="12" customHeight="1">
      <c r="A16" s="237" t="str">
        <f t="shared" si="4"/>
        <v/>
      </c>
      <c r="B16" s="238" t="str">
        <f t="shared" si="5"/>
        <v/>
      </c>
      <c r="C16" s="257" t="str">
        <f t="shared" si="0"/>
        <v/>
      </c>
      <c r="D16" s="257" t="str">
        <f t="shared" si="1"/>
        <v/>
      </c>
      <c r="E16" s="257" t="str">
        <f t="shared" si="2"/>
        <v/>
      </c>
      <c r="F16" s="243" t="str">
        <f t="shared" si="3"/>
        <v/>
      </c>
      <c r="G16" s="239"/>
      <c r="H16" s="240"/>
      <c r="I16" s="241"/>
      <c r="J16" s="241" t="str">
        <f>+IF(O16="","",IF(O16="共通仮設費",$U1,Q16))</f>
        <v/>
      </c>
      <c r="K16" s="242"/>
    </row>
    <row r="17" spans="1:11" ht="12" customHeight="1">
      <c r="A17" s="237" t="str">
        <f t="shared" si="4"/>
        <v/>
      </c>
      <c r="B17" s="238" t="str">
        <f t="shared" si="5"/>
        <v/>
      </c>
      <c r="C17" s="257" t="str">
        <f t="shared" si="0"/>
        <v/>
      </c>
      <c r="D17" s="257" t="str">
        <f t="shared" si="1"/>
        <v/>
      </c>
      <c r="E17" s="257" t="str">
        <f t="shared" si="2"/>
        <v/>
      </c>
      <c r="F17" s="243" t="str">
        <f t="shared" si="3"/>
        <v/>
      </c>
      <c r="G17" s="239"/>
      <c r="H17" s="240"/>
      <c r="I17" s="241"/>
      <c r="J17" s="241" t="str">
        <f>+IF(O17="","",IF(O17="共通仮設費",$U1,Q17))</f>
        <v/>
      </c>
      <c r="K17" s="242"/>
    </row>
    <row r="18" spans="1:11" ht="12" customHeight="1">
      <c r="A18" s="237" t="str">
        <f t="shared" si="4"/>
        <v/>
      </c>
      <c r="B18" s="238" t="str">
        <f t="shared" si="5"/>
        <v/>
      </c>
      <c r="C18" s="257" t="str">
        <f t="shared" si="0"/>
        <v/>
      </c>
      <c r="D18" s="257" t="str">
        <f t="shared" si="1"/>
        <v/>
      </c>
      <c r="E18" s="257" t="str">
        <f t="shared" si="2"/>
        <v/>
      </c>
      <c r="F18" s="243" t="str">
        <f t="shared" si="3"/>
        <v/>
      </c>
      <c r="G18" s="239"/>
      <c r="H18" s="240"/>
      <c r="I18" s="241"/>
      <c r="J18" s="241" t="str">
        <f>+IF(O18="","",IF(O18="共通仮設費",$U1,Q18))</f>
        <v/>
      </c>
      <c r="K18" s="242"/>
    </row>
    <row r="19" spans="1:11" ht="12" customHeight="1">
      <c r="A19" s="237" t="str">
        <f t="shared" si="4"/>
        <v/>
      </c>
      <c r="B19" s="238" t="str">
        <f t="shared" si="5"/>
        <v/>
      </c>
      <c r="C19" s="257" t="str">
        <f t="shared" si="0"/>
        <v/>
      </c>
      <c r="D19" s="257" t="str">
        <f t="shared" si="1"/>
        <v/>
      </c>
      <c r="E19" s="257" t="str">
        <f t="shared" si="2"/>
        <v/>
      </c>
      <c r="F19" s="243" t="str">
        <f t="shared" si="3"/>
        <v/>
      </c>
      <c r="G19" s="239"/>
      <c r="H19" s="240"/>
      <c r="I19" s="241"/>
      <c r="J19" s="241" t="str">
        <f>+IF(O19="","",IF(O19="共通仮設費",$U1,Q19))</f>
        <v/>
      </c>
      <c r="K19" s="242"/>
    </row>
    <row r="20" spans="1:11" ht="12" customHeight="1">
      <c r="A20" s="237" t="str">
        <f t="shared" si="4"/>
        <v/>
      </c>
      <c r="B20" s="238" t="str">
        <f t="shared" si="5"/>
        <v/>
      </c>
      <c r="C20" s="257" t="str">
        <f t="shared" si="0"/>
        <v/>
      </c>
      <c r="D20" s="257" t="str">
        <f t="shared" si="1"/>
        <v/>
      </c>
      <c r="E20" s="257" t="str">
        <f t="shared" si="2"/>
        <v/>
      </c>
      <c r="F20" s="243" t="str">
        <f t="shared" si="3"/>
        <v/>
      </c>
      <c r="G20" s="239"/>
      <c r="H20" s="240"/>
      <c r="I20" s="241"/>
      <c r="J20" s="241" t="str">
        <f>+IF(O20="","",IF(O20="共通仮設費",$U1,Q20))</f>
        <v/>
      </c>
      <c r="K20" s="242"/>
    </row>
    <row r="21" spans="1:11" ht="12" customHeight="1">
      <c r="A21" s="237" t="str">
        <f t="shared" si="4"/>
        <v/>
      </c>
      <c r="B21" s="238" t="str">
        <f t="shared" si="5"/>
        <v/>
      </c>
      <c r="C21" s="257" t="str">
        <f t="shared" si="0"/>
        <v/>
      </c>
      <c r="D21" s="257" t="str">
        <f t="shared" si="1"/>
        <v/>
      </c>
      <c r="E21" s="257" t="str">
        <f t="shared" si="2"/>
        <v/>
      </c>
      <c r="F21" s="243" t="str">
        <f t="shared" si="3"/>
        <v/>
      </c>
      <c r="G21" s="239"/>
      <c r="H21" s="240"/>
      <c r="I21" s="241"/>
      <c r="J21" s="241" t="str">
        <f>+IF(O21="","",IF(O21="共通仮設費",$U1,Q21))</f>
        <v/>
      </c>
      <c r="K21" s="242"/>
    </row>
    <row r="22" spans="1:11" ht="12" customHeight="1">
      <c r="A22" s="237" t="str">
        <f t="shared" si="4"/>
        <v/>
      </c>
      <c r="B22" s="238" t="str">
        <f t="shared" si="5"/>
        <v/>
      </c>
      <c r="C22" s="257" t="str">
        <f t="shared" si="0"/>
        <v/>
      </c>
      <c r="D22" s="257" t="str">
        <f t="shared" si="1"/>
        <v/>
      </c>
      <c r="E22" s="257" t="str">
        <f t="shared" si="2"/>
        <v/>
      </c>
      <c r="F22" s="243" t="str">
        <f t="shared" si="3"/>
        <v/>
      </c>
      <c r="G22" s="239"/>
      <c r="H22" s="240"/>
      <c r="I22" s="241"/>
      <c r="J22" s="241" t="str">
        <f>+IF(O22="","",IF(O22="共通仮設費",$U1,Q22))</f>
        <v/>
      </c>
      <c r="K22" s="242"/>
    </row>
    <row r="23" spans="1:11" ht="12" customHeight="1">
      <c r="A23" s="237" t="str">
        <f t="shared" si="4"/>
        <v/>
      </c>
      <c r="B23" s="238" t="str">
        <f t="shared" si="5"/>
        <v/>
      </c>
      <c r="C23" s="257" t="str">
        <f t="shared" si="0"/>
        <v/>
      </c>
      <c r="D23" s="257" t="str">
        <f t="shared" si="1"/>
        <v/>
      </c>
      <c r="E23" s="257" t="str">
        <f t="shared" si="2"/>
        <v/>
      </c>
      <c r="F23" s="243" t="str">
        <f t="shared" si="3"/>
        <v/>
      </c>
      <c r="G23" s="239"/>
      <c r="H23" s="240"/>
      <c r="I23" s="241"/>
      <c r="J23" s="241" t="str">
        <f>+IF(O23="","",IF(O23="共通仮設費",$U1,Q23))</f>
        <v/>
      </c>
      <c r="K23" s="242"/>
    </row>
    <row r="24" spans="1:11" ht="12" customHeight="1">
      <c r="A24" s="237" t="str">
        <f t="shared" si="4"/>
        <v/>
      </c>
      <c r="B24" s="238" t="str">
        <f t="shared" si="5"/>
        <v/>
      </c>
      <c r="C24" s="257" t="str">
        <f t="shared" si="0"/>
        <v/>
      </c>
      <c r="D24" s="257" t="str">
        <f t="shared" si="1"/>
        <v/>
      </c>
      <c r="E24" s="257" t="str">
        <f t="shared" si="2"/>
        <v/>
      </c>
      <c r="F24" s="243" t="str">
        <f t="shared" si="3"/>
        <v/>
      </c>
      <c r="G24" s="239"/>
      <c r="H24" s="240"/>
      <c r="I24" s="241"/>
      <c r="J24" s="241" t="str">
        <f>+IF(O24="","",IF(O24="共通仮設費",$U1,Q24))</f>
        <v/>
      </c>
      <c r="K24" s="242"/>
    </row>
    <row r="25" spans="1:11" ht="12" customHeight="1">
      <c r="A25" s="237" t="str">
        <f t="shared" si="4"/>
        <v/>
      </c>
      <c r="B25" s="238" t="str">
        <f t="shared" si="5"/>
        <v/>
      </c>
      <c r="C25" s="257" t="str">
        <f t="shared" si="0"/>
        <v/>
      </c>
      <c r="D25" s="257" t="str">
        <f t="shared" si="1"/>
        <v/>
      </c>
      <c r="E25" s="257" t="str">
        <f t="shared" si="2"/>
        <v/>
      </c>
      <c r="F25" s="243" t="str">
        <f t="shared" si="3"/>
        <v/>
      </c>
      <c r="G25" s="239"/>
      <c r="H25" s="240"/>
      <c r="I25" s="241"/>
      <c r="J25" s="241" t="str">
        <f>+IF(O25="","",IF(O25="共通仮設費",$U1,Q25))</f>
        <v/>
      </c>
      <c r="K25" s="242"/>
    </row>
    <row r="26" spans="1:11" ht="12" customHeight="1">
      <c r="A26" s="237" t="str">
        <f t="shared" si="4"/>
        <v/>
      </c>
      <c r="B26" s="238" t="str">
        <f t="shared" si="5"/>
        <v/>
      </c>
      <c r="C26" s="257" t="str">
        <f t="shared" si="0"/>
        <v/>
      </c>
      <c r="D26" s="257" t="str">
        <f t="shared" si="1"/>
        <v/>
      </c>
      <c r="E26" s="257" t="str">
        <f t="shared" si="2"/>
        <v/>
      </c>
      <c r="F26" s="243" t="str">
        <f t="shared" si="3"/>
        <v/>
      </c>
      <c r="G26" s="239"/>
      <c r="H26" s="240"/>
      <c r="I26" s="241"/>
      <c r="J26" s="241" t="str">
        <f>+IF(O26="","",IF(O26="共通仮設費",$U1,Q26))</f>
        <v/>
      </c>
      <c r="K26" s="242"/>
    </row>
    <row r="27" spans="1:11" ht="12" customHeight="1">
      <c r="A27" s="237" t="str">
        <f t="shared" si="4"/>
        <v/>
      </c>
      <c r="B27" s="238" t="str">
        <f t="shared" si="5"/>
        <v/>
      </c>
      <c r="C27" s="257" t="str">
        <f t="shared" si="0"/>
        <v/>
      </c>
      <c r="D27" s="257" t="str">
        <f t="shared" si="1"/>
        <v/>
      </c>
      <c r="E27" s="257" t="str">
        <f t="shared" si="2"/>
        <v/>
      </c>
      <c r="F27" s="243" t="str">
        <f t="shared" si="3"/>
        <v/>
      </c>
      <c r="G27" s="239"/>
      <c r="H27" s="240"/>
      <c r="I27" s="241"/>
      <c r="J27" s="241" t="str">
        <f>+IF(O27="","",IF(O27="共通仮設費",$U1,Q27))</f>
        <v/>
      </c>
      <c r="K27" s="242"/>
    </row>
    <row r="28" spans="1:11" ht="12" customHeight="1">
      <c r="A28" s="237" t="str">
        <f t="shared" si="4"/>
        <v/>
      </c>
      <c r="B28" s="238" t="str">
        <f t="shared" si="5"/>
        <v/>
      </c>
      <c r="C28" s="257" t="str">
        <f t="shared" si="0"/>
        <v/>
      </c>
      <c r="D28" s="257" t="str">
        <f t="shared" si="1"/>
        <v/>
      </c>
      <c r="E28" s="257" t="str">
        <f t="shared" si="2"/>
        <v/>
      </c>
      <c r="F28" s="243" t="str">
        <f t="shared" si="3"/>
        <v/>
      </c>
      <c r="G28" s="239"/>
      <c r="H28" s="240"/>
      <c r="I28" s="241"/>
      <c r="J28" s="241" t="str">
        <f>+IF(O28="","",IF(O28="共通仮設費",$U1,Q28))</f>
        <v/>
      </c>
      <c r="K28" s="242"/>
    </row>
    <row r="29" spans="1:11" ht="12" customHeight="1">
      <c r="A29" s="237" t="str">
        <f t="shared" si="4"/>
        <v/>
      </c>
      <c r="B29" s="238" t="str">
        <f t="shared" si="5"/>
        <v/>
      </c>
      <c r="C29" s="257" t="str">
        <f t="shared" si="0"/>
        <v/>
      </c>
      <c r="D29" s="257" t="str">
        <f t="shared" si="1"/>
        <v/>
      </c>
      <c r="E29" s="257" t="str">
        <f t="shared" si="2"/>
        <v/>
      </c>
      <c r="F29" s="243" t="str">
        <f t="shared" si="3"/>
        <v/>
      </c>
      <c r="G29" s="239"/>
      <c r="H29" s="240"/>
      <c r="I29" s="241"/>
      <c r="J29" s="241" t="str">
        <f>+IF(O29="","",IF(O29="共通仮設費",$U1,Q29))</f>
        <v/>
      </c>
      <c r="K29" s="242"/>
    </row>
    <row r="30" spans="1:11" ht="12" customHeight="1">
      <c r="A30" s="237" t="str">
        <f t="shared" si="4"/>
        <v/>
      </c>
      <c r="B30" s="238" t="str">
        <f t="shared" si="5"/>
        <v/>
      </c>
      <c r="C30" s="257" t="str">
        <f t="shared" si="0"/>
        <v/>
      </c>
      <c r="D30" s="257" t="str">
        <f t="shared" si="1"/>
        <v/>
      </c>
      <c r="E30" s="257" t="str">
        <f t="shared" si="2"/>
        <v/>
      </c>
      <c r="F30" s="243" t="str">
        <f t="shared" si="3"/>
        <v/>
      </c>
      <c r="G30" s="239"/>
      <c r="H30" s="240"/>
      <c r="I30" s="241"/>
      <c r="J30" s="241" t="str">
        <f>+IF(O30="","",IF(O30="共通仮設費",$U1,Q30))</f>
        <v/>
      </c>
      <c r="K30" s="242"/>
    </row>
    <row r="31" spans="1:11" ht="12" customHeight="1">
      <c r="A31" s="237" t="str">
        <f t="shared" si="4"/>
        <v/>
      </c>
      <c r="B31" s="238" t="str">
        <f t="shared" si="5"/>
        <v/>
      </c>
      <c r="C31" s="257" t="str">
        <f t="shared" si="0"/>
        <v/>
      </c>
      <c r="D31" s="257" t="str">
        <f t="shared" si="1"/>
        <v/>
      </c>
      <c r="E31" s="257" t="str">
        <f t="shared" si="2"/>
        <v/>
      </c>
      <c r="F31" s="243" t="str">
        <f t="shared" si="3"/>
        <v/>
      </c>
      <c r="G31" s="239"/>
      <c r="H31" s="240"/>
      <c r="I31" s="241"/>
      <c r="J31" s="241" t="str">
        <f>+IF(O31="","",IF(O31="共通仮設費",$U1,Q31))</f>
        <v/>
      </c>
      <c r="K31" s="242"/>
    </row>
    <row r="32" spans="1:11" ht="12" customHeight="1">
      <c r="A32" s="237" t="str">
        <f t="shared" si="4"/>
        <v/>
      </c>
      <c r="B32" s="238" t="str">
        <f t="shared" si="5"/>
        <v/>
      </c>
      <c r="C32" s="257" t="str">
        <f t="shared" si="0"/>
        <v/>
      </c>
      <c r="D32" s="257" t="str">
        <f t="shared" si="1"/>
        <v/>
      </c>
      <c r="E32" s="257" t="str">
        <f t="shared" si="2"/>
        <v/>
      </c>
      <c r="F32" s="243" t="str">
        <f t="shared" si="3"/>
        <v/>
      </c>
      <c r="G32" s="239"/>
      <c r="H32" s="240"/>
      <c r="I32" s="241"/>
      <c r="J32" s="241" t="str">
        <f>+IF(O32="","",IF(O32="共通仮設費",$U1,Q32))</f>
        <v/>
      </c>
      <c r="K32" s="242"/>
    </row>
    <row r="33" spans="1:11" ht="12" customHeight="1">
      <c r="A33" s="237" t="str">
        <f t="shared" si="4"/>
        <v/>
      </c>
      <c r="B33" s="238" t="str">
        <f t="shared" si="5"/>
        <v/>
      </c>
      <c r="C33" s="257" t="str">
        <f t="shared" si="0"/>
        <v/>
      </c>
      <c r="D33" s="257" t="str">
        <f t="shared" si="1"/>
        <v/>
      </c>
      <c r="E33" s="257" t="str">
        <f t="shared" si="2"/>
        <v/>
      </c>
      <c r="F33" s="243" t="str">
        <f t="shared" si="3"/>
        <v/>
      </c>
      <c r="G33" s="239"/>
      <c r="H33" s="240"/>
      <c r="I33" s="241"/>
      <c r="J33" s="241" t="str">
        <f>+IF(O33="","",IF(O33="共通仮設費",$U1,Q33))</f>
        <v/>
      </c>
      <c r="K33" s="242"/>
    </row>
    <row r="34" spans="1:11" ht="12" customHeight="1">
      <c r="A34" s="237" t="str">
        <f t="shared" si="4"/>
        <v/>
      </c>
      <c r="B34" s="238" t="str">
        <f t="shared" si="5"/>
        <v/>
      </c>
      <c r="C34" s="257" t="str">
        <f t="shared" si="0"/>
        <v/>
      </c>
      <c r="D34" s="257" t="str">
        <f t="shared" si="1"/>
        <v/>
      </c>
      <c r="E34" s="257" t="str">
        <f t="shared" si="2"/>
        <v/>
      </c>
      <c r="F34" s="243" t="str">
        <f t="shared" si="3"/>
        <v/>
      </c>
      <c r="G34" s="239"/>
      <c r="H34" s="240"/>
      <c r="I34" s="241"/>
      <c r="J34" s="241" t="str">
        <f>+IF(O34="","",IF(O34="共通仮設費",$U1,Q34))</f>
        <v/>
      </c>
      <c r="K34" s="242"/>
    </row>
    <row r="35" spans="1:11" ht="12" customHeight="1">
      <c r="A35" s="237" t="str">
        <f t="shared" si="4"/>
        <v/>
      </c>
      <c r="B35" s="238" t="str">
        <f t="shared" si="5"/>
        <v/>
      </c>
      <c r="C35" s="257" t="str">
        <f t="shared" si="0"/>
        <v/>
      </c>
      <c r="D35" s="257" t="str">
        <f t="shared" si="1"/>
        <v/>
      </c>
      <c r="E35" s="257" t="str">
        <f t="shared" si="2"/>
        <v/>
      </c>
      <c r="F35" s="243" t="str">
        <f t="shared" si="3"/>
        <v/>
      </c>
      <c r="G35" s="239"/>
      <c r="H35" s="240"/>
      <c r="I35" s="241"/>
      <c r="J35" s="241" t="str">
        <f>+IF(O35="","",IF(O35="共通仮設費",$U1,Q35))</f>
        <v/>
      </c>
      <c r="K35" s="242"/>
    </row>
    <row r="36" spans="1:11" ht="12" customHeight="1">
      <c r="A36" s="237" t="str">
        <f t="shared" si="4"/>
        <v/>
      </c>
      <c r="B36" s="238" t="str">
        <f t="shared" si="5"/>
        <v/>
      </c>
      <c r="C36" s="257" t="str">
        <f t="shared" si="0"/>
        <v/>
      </c>
      <c r="D36" s="257" t="str">
        <f t="shared" si="1"/>
        <v/>
      </c>
      <c r="E36" s="257" t="str">
        <f t="shared" si="2"/>
        <v/>
      </c>
      <c r="F36" s="243" t="str">
        <f t="shared" si="3"/>
        <v/>
      </c>
      <c r="G36" s="239"/>
      <c r="H36" s="240"/>
      <c r="I36" s="241"/>
      <c r="J36" s="241" t="str">
        <f>+IF(O36="","",IF(O36="共通仮設費",$U1,Q36))</f>
        <v/>
      </c>
      <c r="K36" s="242"/>
    </row>
    <row r="37" spans="1:11" ht="12" customHeight="1">
      <c r="A37" s="237" t="str">
        <f t="shared" si="4"/>
        <v/>
      </c>
      <c r="B37" s="238" t="str">
        <f t="shared" si="5"/>
        <v/>
      </c>
      <c r="C37" s="257" t="str">
        <f t="shared" si="0"/>
        <v/>
      </c>
      <c r="D37" s="257" t="str">
        <f t="shared" si="1"/>
        <v/>
      </c>
      <c r="E37" s="257" t="str">
        <f t="shared" si="2"/>
        <v/>
      </c>
      <c r="F37" s="243" t="str">
        <f t="shared" si="3"/>
        <v/>
      </c>
      <c r="G37" s="239"/>
      <c r="H37" s="240"/>
      <c r="I37" s="241"/>
      <c r="J37" s="241" t="str">
        <f>+IF(O37="","",IF(O37="共通仮設費",$U1,Q37))</f>
        <v/>
      </c>
      <c r="K37" s="242"/>
    </row>
    <row r="38" spans="1:11" ht="12" customHeight="1">
      <c r="A38" s="237" t="str">
        <f t="shared" si="4"/>
        <v/>
      </c>
      <c r="B38" s="238" t="str">
        <f t="shared" si="5"/>
        <v/>
      </c>
      <c r="C38" s="257" t="str">
        <f t="shared" si="0"/>
        <v/>
      </c>
      <c r="D38" s="257" t="str">
        <f t="shared" si="1"/>
        <v/>
      </c>
      <c r="E38" s="257" t="str">
        <f t="shared" si="2"/>
        <v/>
      </c>
      <c r="F38" s="243" t="str">
        <f t="shared" si="3"/>
        <v/>
      </c>
      <c r="G38" s="239"/>
      <c r="H38" s="240"/>
      <c r="I38" s="241"/>
      <c r="J38" s="241" t="str">
        <f>+IF(O38="","",IF(O38="共通仮設費",$U1,Q38))</f>
        <v/>
      </c>
      <c r="K38" s="242"/>
    </row>
    <row r="39" spans="1:11" ht="12" customHeight="1">
      <c r="A39" s="237" t="str">
        <f t="shared" si="4"/>
        <v/>
      </c>
      <c r="B39" s="238" t="str">
        <f t="shared" si="5"/>
        <v/>
      </c>
      <c r="C39" s="257" t="str">
        <f t="shared" si="0"/>
        <v/>
      </c>
      <c r="D39" s="257" t="str">
        <f t="shared" si="1"/>
        <v/>
      </c>
      <c r="E39" s="257" t="str">
        <f t="shared" si="2"/>
        <v/>
      </c>
      <c r="F39" s="243" t="str">
        <f t="shared" si="3"/>
        <v/>
      </c>
      <c r="G39" s="239"/>
      <c r="H39" s="240"/>
      <c r="I39" s="241"/>
      <c r="J39" s="241" t="str">
        <f>+IF(O39="","",IF(O39="共通仮設費",$U1,Q39))</f>
        <v/>
      </c>
      <c r="K39" s="242"/>
    </row>
    <row r="40" spans="1:11" ht="12" customHeight="1">
      <c r="A40" s="237" t="str">
        <f t="shared" si="4"/>
        <v/>
      </c>
      <c r="B40" s="238" t="str">
        <f t="shared" si="5"/>
        <v/>
      </c>
      <c r="C40" s="257" t="str">
        <f t="shared" si="0"/>
        <v/>
      </c>
      <c r="D40" s="257" t="str">
        <f t="shared" si="1"/>
        <v/>
      </c>
      <c r="E40" s="257" t="str">
        <f t="shared" si="2"/>
        <v/>
      </c>
      <c r="F40" s="243" t="str">
        <f t="shared" si="3"/>
        <v/>
      </c>
      <c r="G40" s="239"/>
      <c r="H40" s="240"/>
      <c r="I40" s="241"/>
      <c r="J40" s="241" t="str">
        <f>+IF(O40="","",IF(O40="共通仮設費",$U1,Q40))</f>
        <v/>
      </c>
      <c r="K40" s="242"/>
    </row>
    <row r="41" spans="1:11" ht="12" customHeight="1">
      <c r="A41" s="237" t="str">
        <f t="shared" si="4"/>
        <v/>
      </c>
      <c r="B41" s="238" t="str">
        <f t="shared" si="5"/>
        <v/>
      </c>
      <c r="C41" s="257" t="str">
        <f t="shared" si="0"/>
        <v/>
      </c>
      <c r="D41" s="257" t="str">
        <f t="shared" si="1"/>
        <v/>
      </c>
      <c r="E41" s="257" t="str">
        <f t="shared" si="2"/>
        <v/>
      </c>
      <c r="F41" s="243" t="str">
        <f t="shared" si="3"/>
        <v/>
      </c>
      <c r="G41" s="239"/>
      <c r="H41" s="240"/>
      <c r="I41" s="241"/>
      <c r="J41" s="241" t="str">
        <f>+IF(O41="","",IF(O41="共通仮設費",$U1,Q41))</f>
        <v/>
      </c>
      <c r="K41" s="242"/>
    </row>
    <row r="42" spans="1:11" ht="12" customHeight="1">
      <c r="A42" s="237" t="str">
        <f t="shared" si="4"/>
        <v/>
      </c>
      <c r="B42" s="238" t="str">
        <f t="shared" si="5"/>
        <v/>
      </c>
      <c r="C42" s="257" t="str">
        <f t="shared" si="0"/>
        <v/>
      </c>
      <c r="D42" s="257" t="str">
        <f t="shared" si="1"/>
        <v/>
      </c>
      <c r="E42" s="257" t="str">
        <f t="shared" si="2"/>
        <v/>
      </c>
      <c r="F42" s="243" t="str">
        <f t="shared" si="3"/>
        <v/>
      </c>
      <c r="G42" s="239"/>
      <c r="H42" s="240"/>
      <c r="I42" s="241"/>
      <c r="J42" s="241" t="str">
        <f>+IF(O42="","",IF(O42="共通仮設費",$U1,Q42))</f>
        <v/>
      </c>
      <c r="K42" s="242"/>
    </row>
    <row r="43" spans="1:11" ht="12" customHeight="1">
      <c r="A43" s="237" t="str">
        <f t="shared" si="4"/>
        <v/>
      </c>
      <c r="B43" s="238" t="str">
        <f t="shared" si="5"/>
        <v/>
      </c>
      <c r="C43" s="257" t="str">
        <f t="shared" si="0"/>
        <v/>
      </c>
      <c r="D43" s="257" t="str">
        <f t="shared" si="1"/>
        <v/>
      </c>
      <c r="E43" s="257" t="str">
        <f t="shared" si="2"/>
        <v/>
      </c>
      <c r="F43" s="243" t="str">
        <f t="shared" si="3"/>
        <v/>
      </c>
      <c r="G43" s="239"/>
      <c r="H43" s="240"/>
      <c r="I43" s="241"/>
      <c r="J43" s="241" t="str">
        <f>+IF(O43="","",IF(O43="共通仮設費",$U1,Q43))</f>
        <v/>
      </c>
      <c r="K43" s="242"/>
    </row>
    <row r="44" spans="1:11" ht="12" customHeight="1">
      <c r="A44" s="237" t="str">
        <f t="shared" si="4"/>
        <v/>
      </c>
      <c r="B44" s="238" t="str">
        <f t="shared" si="5"/>
        <v/>
      </c>
      <c r="C44" s="257" t="str">
        <f t="shared" si="0"/>
        <v/>
      </c>
      <c r="D44" s="257" t="str">
        <f t="shared" si="1"/>
        <v/>
      </c>
      <c r="E44" s="257" t="str">
        <f t="shared" si="2"/>
        <v/>
      </c>
      <c r="F44" s="243" t="str">
        <f t="shared" si="3"/>
        <v/>
      </c>
      <c r="G44" s="239"/>
      <c r="H44" s="240"/>
      <c r="I44" s="241"/>
      <c r="J44" s="241" t="str">
        <f>+IF(O44="","",IF(O44="共通仮設費",$U1,Q44))</f>
        <v/>
      </c>
      <c r="K44" s="242"/>
    </row>
    <row r="45" spans="1:11" ht="12" customHeight="1">
      <c r="A45" s="237" t="str">
        <f t="shared" si="4"/>
        <v/>
      </c>
      <c r="B45" s="238" t="str">
        <f t="shared" si="5"/>
        <v/>
      </c>
      <c r="C45" s="257" t="str">
        <f t="shared" si="0"/>
        <v/>
      </c>
      <c r="D45" s="257" t="str">
        <f t="shared" si="1"/>
        <v/>
      </c>
      <c r="E45" s="257" t="str">
        <f t="shared" si="2"/>
        <v/>
      </c>
      <c r="F45" s="243" t="str">
        <f t="shared" si="3"/>
        <v/>
      </c>
      <c r="G45" s="239"/>
      <c r="H45" s="240"/>
      <c r="I45" s="241"/>
      <c r="J45" s="241" t="str">
        <f>+IF(O45="","",IF(O45="共通仮設費",$U1,Q45))</f>
        <v/>
      </c>
      <c r="K45" s="242"/>
    </row>
    <row r="46" spans="1:11" ht="12" customHeight="1">
      <c r="A46" s="237" t="str">
        <f t="shared" si="4"/>
        <v/>
      </c>
      <c r="B46" s="238" t="str">
        <f t="shared" si="5"/>
        <v/>
      </c>
      <c r="C46" s="257" t="str">
        <f t="shared" si="0"/>
        <v/>
      </c>
      <c r="D46" s="257" t="str">
        <f t="shared" si="1"/>
        <v/>
      </c>
      <c r="E46" s="257" t="str">
        <f t="shared" si="2"/>
        <v/>
      </c>
      <c r="F46" s="243" t="str">
        <f t="shared" si="3"/>
        <v/>
      </c>
      <c r="G46" s="239"/>
      <c r="H46" s="240"/>
      <c r="I46" s="241"/>
      <c r="J46" s="241" t="str">
        <f>+IF(O46="","",IF(O46="共通仮設費",$U1,Q46))</f>
        <v/>
      </c>
      <c r="K46" s="242"/>
    </row>
    <row r="47" spans="1:11" ht="12" customHeight="1">
      <c r="A47" s="237" t="str">
        <f t="shared" si="4"/>
        <v/>
      </c>
      <c r="B47" s="238" t="str">
        <f t="shared" si="5"/>
        <v/>
      </c>
      <c r="C47" s="257" t="str">
        <f t="shared" si="0"/>
        <v/>
      </c>
      <c r="D47" s="257" t="str">
        <f t="shared" si="1"/>
        <v/>
      </c>
      <c r="E47" s="257" t="str">
        <f t="shared" si="2"/>
        <v/>
      </c>
      <c r="F47" s="243" t="str">
        <f t="shared" si="3"/>
        <v/>
      </c>
      <c r="G47" s="239"/>
      <c r="H47" s="240"/>
      <c r="I47" s="241"/>
      <c r="J47" s="241" t="str">
        <f>+IF(O47="","",IF(O47="共通仮設費",$U1,Q47))</f>
        <v/>
      </c>
      <c r="K47" s="242"/>
    </row>
    <row r="48" spans="1:11" ht="12" customHeight="1">
      <c r="A48" s="237" t="str">
        <f t="shared" si="4"/>
        <v/>
      </c>
      <c r="B48" s="238" t="str">
        <f t="shared" si="5"/>
        <v/>
      </c>
      <c r="C48" s="257" t="str">
        <f t="shared" si="0"/>
        <v/>
      </c>
      <c r="D48" s="257" t="str">
        <f t="shared" si="1"/>
        <v/>
      </c>
      <c r="E48" s="257" t="str">
        <f t="shared" si="2"/>
        <v/>
      </c>
      <c r="F48" s="243" t="str">
        <f t="shared" si="3"/>
        <v/>
      </c>
      <c r="G48" s="239"/>
      <c r="H48" s="240"/>
      <c r="I48" s="241"/>
      <c r="J48" s="241" t="str">
        <f>+IF(O48="","",IF(O48="共通仮設費",$U1,Q48))</f>
        <v/>
      </c>
      <c r="K48" s="242"/>
    </row>
    <row r="49" spans="1:11" ht="12" customHeight="1">
      <c r="A49" s="237" t="str">
        <f t="shared" si="4"/>
        <v/>
      </c>
      <c r="B49" s="238" t="str">
        <f t="shared" si="5"/>
        <v/>
      </c>
      <c r="C49" s="257" t="str">
        <f t="shared" si="0"/>
        <v/>
      </c>
      <c r="D49" s="257" t="str">
        <f t="shared" si="1"/>
        <v/>
      </c>
      <c r="E49" s="257" t="str">
        <f t="shared" si="2"/>
        <v/>
      </c>
      <c r="F49" s="243" t="str">
        <f t="shared" si="3"/>
        <v/>
      </c>
      <c r="G49" s="239"/>
      <c r="H49" s="240"/>
      <c r="I49" s="241"/>
      <c r="J49" s="241" t="str">
        <f>+IF(O49="","",IF(O49="共通仮設費",$U1,Q49))</f>
        <v/>
      </c>
      <c r="K49" s="242"/>
    </row>
    <row r="50" spans="1:11" ht="12" customHeight="1">
      <c r="A50" s="237" t="str">
        <f t="shared" si="4"/>
        <v/>
      </c>
      <c r="B50" s="238" t="str">
        <f t="shared" si="5"/>
        <v/>
      </c>
      <c r="C50" s="257" t="str">
        <f t="shared" si="0"/>
        <v/>
      </c>
      <c r="D50" s="257" t="str">
        <f t="shared" si="1"/>
        <v/>
      </c>
      <c r="E50" s="257" t="str">
        <f t="shared" si="2"/>
        <v/>
      </c>
      <c r="F50" s="243" t="str">
        <f t="shared" si="3"/>
        <v/>
      </c>
      <c r="G50" s="239"/>
      <c r="H50" s="240"/>
      <c r="I50" s="241"/>
      <c r="J50" s="241" t="str">
        <f>+IF(O50="","",IF(O50="共通仮設費",$U1,Q50))</f>
        <v/>
      </c>
      <c r="K50" s="242"/>
    </row>
    <row r="51" spans="1:11" ht="12" customHeight="1">
      <c r="A51" s="237" t="str">
        <f t="shared" si="4"/>
        <v/>
      </c>
      <c r="B51" s="238" t="str">
        <f t="shared" si="5"/>
        <v/>
      </c>
      <c r="C51" s="257" t="str">
        <f t="shared" si="0"/>
        <v/>
      </c>
      <c r="D51" s="257" t="str">
        <f t="shared" si="1"/>
        <v/>
      </c>
      <c r="E51" s="257" t="str">
        <f t="shared" si="2"/>
        <v/>
      </c>
      <c r="F51" s="243" t="str">
        <f t="shared" si="3"/>
        <v/>
      </c>
      <c r="G51" s="239"/>
      <c r="H51" s="240"/>
      <c r="I51" s="241"/>
      <c r="J51" s="241" t="str">
        <f>+IF(O51="","",IF(O51="共通仮設費",$U1,Q51))</f>
        <v/>
      </c>
      <c r="K51" s="242"/>
    </row>
    <row r="52" spans="1:11" ht="12" customHeight="1">
      <c r="A52" s="237" t="str">
        <f t="shared" si="4"/>
        <v/>
      </c>
      <c r="B52" s="238" t="str">
        <f t="shared" si="5"/>
        <v/>
      </c>
      <c r="C52" s="257" t="str">
        <f t="shared" si="0"/>
        <v/>
      </c>
      <c r="D52" s="257" t="str">
        <f t="shared" si="1"/>
        <v/>
      </c>
      <c r="E52" s="257" t="str">
        <f t="shared" si="2"/>
        <v/>
      </c>
      <c r="F52" s="243" t="str">
        <f t="shared" si="3"/>
        <v/>
      </c>
      <c r="G52" s="239"/>
      <c r="H52" s="240"/>
      <c r="I52" s="241"/>
      <c r="J52" s="241" t="str">
        <f>+IF(O52="","",IF(O52="共通仮設費",$U1,Q52))</f>
        <v/>
      </c>
      <c r="K52" s="242"/>
    </row>
    <row r="53" spans="1:11" ht="12" customHeight="1">
      <c r="A53" s="237" t="str">
        <f t="shared" si="4"/>
        <v/>
      </c>
      <c r="B53" s="238" t="str">
        <f t="shared" si="5"/>
        <v/>
      </c>
      <c r="C53" s="257" t="str">
        <f t="shared" si="0"/>
        <v/>
      </c>
      <c r="D53" s="257" t="str">
        <f t="shared" si="1"/>
        <v/>
      </c>
      <c r="E53" s="257" t="str">
        <f t="shared" si="2"/>
        <v/>
      </c>
      <c r="F53" s="243" t="str">
        <f t="shared" si="3"/>
        <v/>
      </c>
      <c r="G53" s="239"/>
      <c r="H53" s="240"/>
      <c r="I53" s="241"/>
      <c r="J53" s="241" t="str">
        <f>+IF(O53="","",IF(O53="共通仮設費",$U1,Q53))</f>
        <v/>
      </c>
      <c r="K53" s="242"/>
    </row>
    <row r="54" spans="1:11" ht="12" customHeight="1">
      <c r="A54" s="237" t="str">
        <f t="shared" si="4"/>
        <v/>
      </c>
      <c r="B54" s="238" t="str">
        <f t="shared" si="5"/>
        <v/>
      </c>
      <c r="C54" s="257" t="str">
        <f t="shared" si="0"/>
        <v/>
      </c>
      <c r="D54" s="257" t="str">
        <f t="shared" si="1"/>
        <v/>
      </c>
      <c r="E54" s="257" t="str">
        <f t="shared" si="2"/>
        <v/>
      </c>
      <c r="F54" s="243" t="str">
        <f t="shared" si="3"/>
        <v/>
      </c>
      <c r="G54" s="239"/>
      <c r="H54" s="240"/>
      <c r="I54" s="241"/>
      <c r="J54" s="241" t="str">
        <f>+IF(O54="","",IF(O54="共通仮設費",$U1,Q54))</f>
        <v/>
      </c>
      <c r="K54" s="242"/>
    </row>
    <row r="55" spans="1:11" ht="12" customHeight="1">
      <c r="A55" s="237" t="str">
        <f t="shared" si="4"/>
        <v/>
      </c>
      <c r="B55" s="238" t="str">
        <f t="shared" si="5"/>
        <v/>
      </c>
      <c r="C55" s="257" t="str">
        <f t="shared" si="0"/>
        <v/>
      </c>
      <c r="D55" s="257" t="str">
        <f t="shared" si="1"/>
        <v/>
      </c>
      <c r="E55" s="257" t="str">
        <f t="shared" si="2"/>
        <v/>
      </c>
      <c r="F55" s="243" t="str">
        <f t="shared" si="3"/>
        <v/>
      </c>
      <c r="G55" s="239"/>
      <c r="H55" s="240"/>
      <c r="I55" s="241"/>
      <c r="J55" s="241" t="str">
        <f>+IF(O55="","",IF(O55="共通仮設費",$U1,Q55))</f>
        <v/>
      </c>
      <c r="K55" s="242"/>
    </row>
    <row r="56" spans="1:11" ht="12" customHeight="1">
      <c r="A56" s="237" t="str">
        <f t="shared" si="4"/>
        <v/>
      </c>
      <c r="B56" s="238" t="str">
        <f t="shared" si="5"/>
        <v/>
      </c>
      <c r="C56" s="257" t="str">
        <f t="shared" si="0"/>
        <v/>
      </c>
      <c r="D56" s="257" t="str">
        <f t="shared" si="1"/>
        <v/>
      </c>
      <c r="E56" s="257" t="str">
        <f t="shared" si="2"/>
        <v/>
      </c>
      <c r="F56" s="243" t="str">
        <f t="shared" si="3"/>
        <v/>
      </c>
      <c r="G56" s="239"/>
      <c r="H56" s="240"/>
      <c r="I56" s="241"/>
      <c r="J56" s="241" t="str">
        <f>+IF(O56="","",IF(O56="共通仮設費",$U1,Q56))</f>
        <v/>
      </c>
      <c r="K56" s="242"/>
    </row>
    <row r="57" spans="1:11" ht="12" customHeight="1">
      <c r="A57" s="237" t="str">
        <f t="shared" si="4"/>
        <v/>
      </c>
      <c r="B57" s="238" t="str">
        <f t="shared" si="5"/>
        <v/>
      </c>
      <c r="C57" s="257" t="str">
        <f t="shared" si="0"/>
        <v/>
      </c>
      <c r="D57" s="257" t="str">
        <f t="shared" si="1"/>
        <v/>
      </c>
      <c r="E57" s="257" t="str">
        <f t="shared" si="2"/>
        <v/>
      </c>
      <c r="F57" s="243" t="str">
        <f t="shared" si="3"/>
        <v/>
      </c>
      <c r="G57" s="239"/>
      <c r="H57" s="240"/>
      <c r="I57" s="241"/>
      <c r="J57" s="241" t="str">
        <f>+IF(O57="","",IF(O57="共通仮設費",$U1,Q57))</f>
        <v/>
      </c>
      <c r="K57" s="242"/>
    </row>
    <row r="58" spans="1:11" ht="12" customHeight="1">
      <c r="A58" s="237" t="str">
        <f t="shared" si="4"/>
        <v/>
      </c>
      <c r="B58" s="238" t="str">
        <f t="shared" si="5"/>
        <v/>
      </c>
      <c r="C58" s="257" t="str">
        <f t="shared" si="0"/>
        <v/>
      </c>
      <c r="D58" s="257" t="str">
        <f t="shared" si="1"/>
        <v/>
      </c>
      <c r="E58" s="257" t="str">
        <f t="shared" si="2"/>
        <v/>
      </c>
      <c r="F58" s="243" t="str">
        <f t="shared" si="3"/>
        <v/>
      </c>
      <c r="G58" s="239"/>
      <c r="H58" s="240"/>
      <c r="I58" s="241"/>
      <c r="J58" s="241" t="str">
        <f>+IF(O58="","",IF(O58="共通仮設費",$U1,Q58))</f>
        <v/>
      </c>
      <c r="K58" s="242"/>
    </row>
    <row r="59" spans="1:11" ht="12" customHeight="1">
      <c r="A59" s="237" t="str">
        <f t="shared" si="4"/>
        <v/>
      </c>
      <c r="B59" s="238" t="str">
        <f t="shared" si="5"/>
        <v/>
      </c>
      <c r="C59" s="257" t="str">
        <f t="shared" si="0"/>
        <v/>
      </c>
      <c r="D59" s="257" t="str">
        <f t="shared" si="1"/>
        <v/>
      </c>
      <c r="E59" s="257" t="str">
        <f t="shared" si="2"/>
        <v/>
      </c>
      <c r="F59" s="243" t="str">
        <f t="shared" si="3"/>
        <v/>
      </c>
      <c r="G59" s="239"/>
      <c r="H59" s="240"/>
      <c r="I59" s="241"/>
      <c r="J59" s="241" t="str">
        <f>+IF(O59="","",IF(O59="共通仮設費",$U1,Q59))</f>
        <v/>
      </c>
      <c r="K59" s="242"/>
    </row>
    <row r="60" spans="1:11" ht="12" customHeight="1">
      <c r="A60" s="237" t="str">
        <f t="shared" si="4"/>
        <v/>
      </c>
      <c r="B60" s="238" t="str">
        <f t="shared" si="5"/>
        <v/>
      </c>
      <c r="C60" s="257" t="str">
        <f t="shared" si="0"/>
        <v/>
      </c>
      <c r="D60" s="257" t="str">
        <f t="shared" si="1"/>
        <v/>
      </c>
      <c r="E60" s="257" t="str">
        <f t="shared" si="2"/>
        <v/>
      </c>
      <c r="F60" s="243" t="str">
        <f t="shared" si="3"/>
        <v/>
      </c>
      <c r="G60" s="239"/>
      <c r="H60" s="240"/>
      <c r="I60" s="241"/>
      <c r="J60" s="241" t="str">
        <f>+IF(O60="","",IF(O60="共通仮設費",$U1,Q60))</f>
        <v/>
      </c>
      <c r="K60" s="242"/>
    </row>
    <row r="61" spans="1:11" ht="12" customHeight="1">
      <c r="A61" s="237" t="str">
        <f t="shared" si="4"/>
        <v/>
      </c>
      <c r="B61" s="238" t="str">
        <f t="shared" si="5"/>
        <v/>
      </c>
      <c r="C61" s="257" t="str">
        <f t="shared" si="0"/>
        <v/>
      </c>
      <c r="D61" s="257" t="str">
        <f t="shared" si="1"/>
        <v/>
      </c>
      <c r="E61" s="257" t="str">
        <f t="shared" si="2"/>
        <v/>
      </c>
      <c r="F61" s="243" t="str">
        <f t="shared" si="3"/>
        <v/>
      </c>
      <c r="G61" s="239"/>
      <c r="H61" s="240"/>
      <c r="I61" s="241"/>
      <c r="J61" s="241" t="str">
        <f>+IF(O61="","",IF(O61="共通仮設費",$U1,Q61))</f>
        <v/>
      </c>
      <c r="K61" s="242"/>
    </row>
    <row r="62" spans="1:11" ht="12" customHeight="1">
      <c r="A62" s="237" t="str">
        <f t="shared" si="4"/>
        <v/>
      </c>
      <c r="B62" s="238" t="str">
        <f t="shared" si="5"/>
        <v/>
      </c>
      <c r="C62" s="257" t="str">
        <f t="shared" si="0"/>
        <v/>
      </c>
      <c r="D62" s="257" t="str">
        <f t="shared" si="1"/>
        <v/>
      </c>
      <c r="E62" s="257" t="str">
        <f t="shared" si="2"/>
        <v/>
      </c>
      <c r="F62" s="243" t="str">
        <f t="shared" si="3"/>
        <v/>
      </c>
      <c r="G62" s="239"/>
      <c r="H62" s="240"/>
      <c r="I62" s="241"/>
      <c r="J62" s="241" t="str">
        <f>+IF(O62="","",IF(O62="共通仮設費",$U1,Q62))</f>
        <v/>
      </c>
      <c r="K62" s="242"/>
    </row>
    <row r="63" spans="1:11" ht="12" customHeight="1">
      <c r="A63" s="237" t="str">
        <f t="shared" si="4"/>
        <v/>
      </c>
      <c r="B63" s="238" t="str">
        <f t="shared" si="5"/>
        <v/>
      </c>
      <c r="C63" s="257" t="str">
        <f t="shared" si="0"/>
        <v/>
      </c>
      <c r="D63" s="257" t="str">
        <f t="shared" si="1"/>
        <v/>
      </c>
      <c r="E63" s="257" t="str">
        <f t="shared" si="2"/>
        <v/>
      </c>
      <c r="F63" s="243" t="str">
        <f t="shared" si="3"/>
        <v/>
      </c>
      <c r="G63" s="239"/>
      <c r="H63" s="240"/>
      <c r="I63" s="241"/>
      <c r="J63" s="241" t="str">
        <f>+IF(O63="","",IF(O63="共通仮設費",$U1,Q63))</f>
        <v/>
      </c>
      <c r="K63" s="242"/>
    </row>
    <row r="64" spans="1:11" ht="12" customHeight="1">
      <c r="A64" s="237" t="str">
        <f t="shared" si="4"/>
        <v/>
      </c>
      <c r="B64" s="238" t="str">
        <f t="shared" si="5"/>
        <v/>
      </c>
      <c r="C64" s="257" t="str">
        <f t="shared" si="0"/>
        <v/>
      </c>
      <c r="D64" s="257" t="str">
        <f t="shared" si="1"/>
        <v/>
      </c>
      <c r="E64" s="257" t="str">
        <f t="shared" si="2"/>
        <v/>
      </c>
      <c r="F64" s="243" t="str">
        <f t="shared" si="3"/>
        <v/>
      </c>
      <c r="G64" s="239"/>
      <c r="H64" s="240"/>
      <c r="I64" s="241"/>
      <c r="J64" s="241" t="str">
        <f>+IF(O64="","",IF(O64="共通仮設費",$U1,Q64))</f>
        <v/>
      </c>
      <c r="K64" s="242"/>
    </row>
    <row r="65" spans="1:11" ht="12" customHeight="1">
      <c r="A65" s="237" t="str">
        <f t="shared" si="4"/>
        <v/>
      </c>
      <c r="B65" s="238" t="str">
        <f t="shared" si="5"/>
        <v/>
      </c>
      <c r="C65" s="257" t="str">
        <f t="shared" si="0"/>
        <v/>
      </c>
      <c r="D65" s="257" t="str">
        <f t="shared" si="1"/>
        <v/>
      </c>
      <c r="E65" s="257" t="str">
        <f t="shared" si="2"/>
        <v/>
      </c>
      <c r="F65" s="243" t="str">
        <f t="shared" si="3"/>
        <v/>
      </c>
      <c r="G65" s="239"/>
      <c r="H65" s="240"/>
      <c r="I65" s="241"/>
      <c r="J65" s="241" t="str">
        <f>+IF(O65="","",IF(O65="共通仮設費",$U1,Q65))</f>
        <v/>
      </c>
      <c r="K65" s="242"/>
    </row>
    <row r="66" spans="1:11" ht="12" customHeight="1">
      <c r="A66" s="237" t="str">
        <f t="shared" si="4"/>
        <v/>
      </c>
      <c r="B66" s="238" t="str">
        <f t="shared" si="5"/>
        <v/>
      </c>
      <c r="C66" s="257" t="str">
        <f t="shared" si="0"/>
        <v/>
      </c>
      <c r="D66" s="257" t="str">
        <f t="shared" si="1"/>
        <v/>
      </c>
      <c r="E66" s="257" t="str">
        <f t="shared" si="2"/>
        <v/>
      </c>
      <c r="F66" s="243" t="str">
        <f t="shared" si="3"/>
        <v/>
      </c>
      <c r="G66" s="239"/>
      <c r="H66" s="240"/>
      <c r="I66" s="241"/>
      <c r="J66" s="241" t="str">
        <f>+IF(O66="","",IF(O66="共通仮設費",$U1,Q66))</f>
        <v/>
      </c>
      <c r="K66" s="242"/>
    </row>
    <row r="67" spans="1:11" ht="12" customHeight="1">
      <c r="A67" s="237" t="str">
        <f t="shared" si="4"/>
        <v/>
      </c>
      <c r="B67" s="238" t="str">
        <f t="shared" si="5"/>
        <v/>
      </c>
      <c r="C67" s="257" t="str">
        <f t="shared" si="0"/>
        <v/>
      </c>
      <c r="D67" s="257" t="str">
        <f t="shared" si="1"/>
        <v/>
      </c>
      <c r="E67" s="257" t="str">
        <f t="shared" si="2"/>
        <v/>
      </c>
      <c r="F67" s="243" t="str">
        <f t="shared" si="3"/>
        <v/>
      </c>
      <c r="G67" s="239"/>
      <c r="H67" s="240"/>
      <c r="I67" s="241"/>
      <c r="J67" s="241" t="str">
        <f>+IF(O67="","",IF(O67="共通仮設費",$U1,Q67))</f>
        <v/>
      </c>
      <c r="K67" s="242"/>
    </row>
    <row r="68" spans="1:11" ht="12" customHeight="1">
      <c r="A68" s="237" t="str">
        <f t="shared" si="4"/>
        <v/>
      </c>
      <c r="B68" s="238" t="str">
        <f t="shared" si="5"/>
        <v/>
      </c>
      <c r="C68" s="257" t="str">
        <f t="shared" si="0"/>
        <v/>
      </c>
      <c r="D68" s="257" t="str">
        <f t="shared" si="1"/>
        <v/>
      </c>
      <c r="E68" s="257" t="str">
        <f t="shared" si="2"/>
        <v/>
      </c>
      <c r="F68" s="243" t="str">
        <f t="shared" si="3"/>
        <v/>
      </c>
      <c r="G68" s="239"/>
      <c r="H68" s="240"/>
      <c r="I68" s="241"/>
      <c r="J68" s="241" t="str">
        <f>+IF(O68="","",IF(O68="共通仮設費",$U1,Q68))</f>
        <v/>
      </c>
      <c r="K68" s="242"/>
    </row>
    <row r="69" spans="1:11" ht="12" customHeight="1">
      <c r="A69" s="237" t="str">
        <f t="shared" si="4"/>
        <v/>
      </c>
      <c r="B69" s="238" t="str">
        <f t="shared" si="5"/>
        <v/>
      </c>
      <c r="C69" s="257" t="str">
        <f t="shared" si="0"/>
        <v/>
      </c>
      <c r="D69" s="257" t="str">
        <f t="shared" si="1"/>
        <v/>
      </c>
      <c r="E69" s="257" t="str">
        <f t="shared" si="2"/>
        <v/>
      </c>
      <c r="F69" s="243" t="str">
        <f t="shared" si="3"/>
        <v/>
      </c>
      <c r="G69" s="239"/>
      <c r="H69" s="240"/>
      <c r="I69" s="241"/>
      <c r="J69" s="241" t="str">
        <f>+IF(O69="","",IF(O69="共通仮設費",$U1,Q69))</f>
        <v/>
      </c>
      <c r="K69" s="242"/>
    </row>
    <row r="70" spans="1:11" ht="12" customHeight="1">
      <c r="A70" s="237" t="str">
        <f t="shared" si="4"/>
        <v/>
      </c>
      <c r="B70" s="238" t="str">
        <f t="shared" si="5"/>
        <v/>
      </c>
      <c r="C70" s="257" t="str">
        <f t="shared" ref="C70:C133" si="6">IF($N70=2,IF($O70="","",$N70 &amp; "-" &amp; $O70),"")</f>
        <v/>
      </c>
      <c r="D70" s="257" t="str">
        <f t="shared" ref="D70:D133" si="7">IF($N70=3,IF($O70="","",$N70 &amp; "-" &amp; $O70),"")</f>
        <v/>
      </c>
      <c r="E70" s="257" t="str">
        <f t="shared" ref="E70:E133" si="8">IF($N70=4,IF($O70="","",$N70 &amp; "-" &amp; $O70),"")</f>
        <v/>
      </c>
      <c r="F70" s="243" t="str">
        <f t="shared" ref="F70:F133" si="9">IF($N70=5,IF($O70="","",$O70 &amp; CHAR(10) &amp; $P70),"")</f>
        <v/>
      </c>
      <c r="G70" s="239"/>
      <c r="H70" s="240"/>
      <c r="I70" s="241"/>
      <c r="J70" s="241" t="str">
        <f>+IF(O70="","",IF(O70="共通仮設費",$U1,Q70))</f>
        <v/>
      </c>
      <c r="K70" s="242"/>
    </row>
    <row r="71" spans="1:11" ht="12" customHeight="1">
      <c r="A71" s="237" t="str">
        <f t="shared" ref="A71:A134" si="10">IF(O71="共通仮設費","直接工事費",IF(AND(O71="本工事費",N71=0),O71,IF(AND(O71="附帯工事費",N71=0),O71,IF(AND(O71="工事合計",N71=0),"工事費計",IF(AND(O71="契約保証費",N71=0),"契約保証費計",IF(AND(O71&lt;&gt;"",N71=0),O71,""))))))</f>
        <v/>
      </c>
      <c r="B71" s="238" t="str">
        <f t="shared" ref="B71:B134" si="11">IF($N71=1,IF(RIGHT($O71, 2) = "積上", IF($O71="一般管理費積上", $O71, IF($O71="現場管理費積上", $O71, LEFT($O71, LEN($O71) - 2))),IF(AND(N71=1,OR(O71="一般管理費(契約保証費含む)",O71="直接工事費",O71="共通仮設費率額",O71="共通仮設費合計")),VLOOKUP(O71,$O$1:$P$4,2,FALSE),IF(AND($S71=2,$O71="工事合計"),"工事費",IF(AND($S71="",$O71="工事合計"),$O71,IF(AND($S71="",$O71="契約保証費"),$O71,IF($S71=0,"1-" &amp; $O71,$O71)))))),"")</f>
        <v/>
      </c>
      <c r="C71" s="257" t="str">
        <f t="shared" si="6"/>
        <v/>
      </c>
      <c r="D71" s="257" t="str">
        <f t="shared" si="7"/>
        <v/>
      </c>
      <c r="E71" s="257" t="str">
        <f t="shared" si="8"/>
        <v/>
      </c>
      <c r="F71" s="243" t="str">
        <f t="shared" si="9"/>
        <v/>
      </c>
      <c r="G71" s="239"/>
      <c r="H71" s="240"/>
      <c r="I71" s="241"/>
      <c r="J71" s="241" t="str">
        <f>+IF(O71="","",IF(O71="共通仮設費",$U71,Q71))</f>
        <v/>
      </c>
      <c r="K71" s="242"/>
    </row>
    <row r="72" spans="1:11" ht="12" customHeight="1">
      <c r="A72" s="237" t="str">
        <f t="shared" si="10"/>
        <v/>
      </c>
      <c r="B72" s="238" t="str">
        <f t="shared" si="11"/>
        <v/>
      </c>
      <c r="C72" s="257" t="str">
        <f t="shared" si="6"/>
        <v/>
      </c>
      <c r="D72" s="257" t="str">
        <f t="shared" si="7"/>
        <v/>
      </c>
      <c r="E72" s="257" t="str">
        <f t="shared" si="8"/>
        <v/>
      </c>
      <c r="F72" s="243" t="str">
        <f t="shared" si="9"/>
        <v/>
      </c>
      <c r="G72" s="239"/>
      <c r="H72" s="240"/>
      <c r="I72" s="241"/>
      <c r="J72" s="241" t="str">
        <f>+IF(O72="","",IF(O72="共通仮設費",$U71,Q72))</f>
        <v/>
      </c>
      <c r="K72" s="242"/>
    </row>
    <row r="73" spans="1:11" ht="12" customHeight="1">
      <c r="A73" s="237" t="str">
        <f t="shared" si="10"/>
        <v/>
      </c>
      <c r="B73" s="238" t="str">
        <f t="shared" si="11"/>
        <v/>
      </c>
      <c r="C73" s="257" t="str">
        <f t="shared" si="6"/>
        <v/>
      </c>
      <c r="D73" s="257" t="str">
        <f t="shared" si="7"/>
        <v/>
      </c>
      <c r="E73" s="257" t="str">
        <f t="shared" si="8"/>
        <v/>
      </c>
      <c r="F73" s="243" t="str">
        <f t="shared" si="9"/>
        <v/>
      </c>
      <c r="G73" s="239"/>
      <c r="H73" s="240"/>
      <c r="I73" s="241"/>
      <c r="J73" s="241" t="str">
        <f>+IF(O73="","",IF(O73="共通仮設費",$U71,Q73))</f>
        <v/>
      </c>
      <c r="K73" s="242"/>
    </row>
    <row r="74" spans="1:11" ht="12" customHeight="1">
      <c r="A74" s="237" t="str">
        <f t="shared" si="10"/>
        <v/>
      </c>
      <c r="B74" s="238" t="str">
        <f t="shared" si="11"/>
        <v/>
      </c>
      <c r="C74" s="257" t="str">
        <f t="shared" si="6"/>
        <v/>
      </c>
      <c r="D74" s="257" t="str">
        <f t="shared" si="7"/>
        <v/>
      </c>
      <c r="E74" s="257" t="str">
        <f t="shared" si="8"/>
        <v/>
      </c>
      <c r="F74" s="243" t="str">
        <f t="shared" si="9"/>
        <v/>
      </c>
      <c r="G74" s="239"/>
      <c r="H74" s="240"/>
      <c r="I74" s="241"/>
      <c r="J74" s="241" t="str">
        <f>+IF(O74="","",IF(O74="共通仮設費",$U71,Q74))</f>
        <v/>
      </c>
      <c r="K74" s="242"/>
    </row>
    <row r="75" spans="1:11" ht="12" customHeight="1">
      <c r="A75" s="237" t="str">
        <f t="shared" si="10"/>
        <v/>
      </c>
      <c r="B75" s="238" t="str">
        <f t="shared" si="11"/>
        <v/>
      </c>
      <c r="C75" s="257" t="str">
        <f t="shared" si="6"/>
        <v/>
      </c>
      <c r="D75" s="257" t="str">
        <f t="shared" si="7"/>
        <v/>
      </c>
      <c r="E75" s="257" t="str">
        <f t="shared" si="8"/>
        <v/>
      </c>
      <c r="F75" s="243" t="str">
        <f t="shared" si="9"/>
        <v/>
      </c>
      <c r="G75" s="239"/>
      <c r="H75" s="240"/>
      <c r="I75" s="241"/>
      <c r="J75" s="241" t="str">
        <f>+IF(O75="","",IF(O75="共通仮設費",$U71,Q75))</f>
        <v/>
      </c>
      <c r="K75" s="242"/>
    </row>
    <row r="76" spans="1:11" ht="12" customHeight="1">
      <c r="A76" s="237" t="str">
        <f t="shared" si="10"/>
        <v/>
      </c>
      <c r="B76" s="238" t="str">
        <f t="shared" si="11"/>
        <v/>
      </c>
      <c r="C76" s="257" t="str">
        <f t="shared" si="6"/>
        <v/>
      </c>
      <c r="D76" s="257" t="str">
        <f t="shared" si="7"/>
        <v/>
      </c>
      <c r="E76" s="257" t="str">
        <f t="shared" si="8"/>
        <v/>
      </c>
      <c r="F76" s="243" t="str">
        <f t="shared" si="9"/>
        <v/>
      </c>
      <c r="G76" s="239"/>
      <c r="H76" s="240"/>
      <c r="I76" s="241"/>
      <c r="J76" s="241" t="str">
        <f>+IF(O76="","",IF(O76="共通仮設費",$U71,Q76))</f>
        <v/>
      </c>
      <c r="K76" s="242"/>
    </row>
    <row r="77" spans="1:11" ht="12" customHeight="1">
      <c r="A77" s="237" t="str">
        <f t="shared" si="10"/>
        <v/>
      </c>
      <c r="B77" s="238" t="str">
        <f t="shared" si="11"/>
        <v/>
      </c>
      <c r="C77" s="257" t="str">
        <f t="shared" si="6"/>
        <v/>
      </c>
      <c r="D77" s="257" t="str">
        <f t="shared" si="7"/>
        <v/>
      </c>
      <c r="E77" s="257" t="str">
        <f t="shared" si="8"/>
        <v/>
      </c>
      <c r="F77" s="243" t="str">
        <f t="shared" si="9"/>
        <v/>
      </c>
      <c r="G77" s="239"/>
      <c r="H77" s="240"/>
      <c r="I77" s="241"/>
      <c r="J77" s="241" t="str">
        <f>+IF(O77="","",IF(O77="共通仮設費",$U71,Q77))</f>
        <v/>
      </c>
      <c r="K77" s="242"/>
    </row>
    <row r="78" spans="1:11" ht="12" customHeight="1">
      <c r="A78" s="237" t="str">
        <f t="shared" si="10"/>
        <v/>
      </c>
      <c r="B78" s="238" t="str">
        <f t="shared" si="11"/>
        <v/>
      </c>
      <c r="C78" s="257" t="str">
        <f t="shared" si="6"/>
        <v/>
      </c>
      <c r="D78" s="257" t="str">
        <f t="shared" si="7"/>
        <v/>
      </c>
      <c r="E78" s="257" t="str">
        <f t="shared" si="8"/>
        <v/>
      </c>
      <c r="F78" s="243" t="str">
        <f t="shared" si="9"/>
        <v/>
      </c>
      <c r="G78" s="239"/>
      <c r="H78" s="240"/>
      <c r="I78" s="241"/>
      <c r="J78" s="241" t="str">
        <f>+IF(O78="","",IF(O78="共通仮設費",$U71,Q78))</f>
        <v/>
      </c>
      <c r="K78" s="242"/>
    </row>
    <row r="79" spans="1:11" ht="12" customHeight="1">
      <c r="A79" s="237" t="str">
        <f t="shared" si="10"/>
        <v/>
      </c>
      <c r="B79" s="238" t="str">
        <f t="shared" si="11"/>
        <v/>
      </c>
      <c r="C79" s="257" t="str">
        <f t="shared" si="6"/>
        <v/>
      </c>
      <c r="D79" s="257" t="str">
        <f t="shared" si="7"/>
        <v/>
      </c>
      <c r="E79" s="257" t="str">
        <f t="shared" si="8"/>
        <v/>
      </c>
      <c r="F79" s="243" t="str">
        <f t="shared" si="9"/>
        <v/>
      </c>
      <c r="G79" s="239"/>
      <c r="H79" s="240"/>
      <c r="I79" s="241"/>
      <c r="J79" s="241" t="str">
        <f>+IF(O79="","",IF(O79="共通仮設費",$U71,Q79))</f>
        <v/>
      </c>
      <c r="K79" s="242"/>
    </row>
    <row r="80" spans="1:11" ht="12" customHeight="1">
      <c r="A80" s="237" t="str">
        <f t="shared" si="10"/>
        <v/>
      </c>
      <c r="B80" s="238" t="str">
        <f t="shared" si="11"/>
        <v/>
      </c>
      <c r="C80" s="257" t="str">
        <f t="shared" si="6"/>
        <v/>
      </c>
      <c r="D80" s="257" t="str">
        <f t="shared" si="7"/>
        <v/>
      </c>
      <c r="E80" s="257" t="str">
        <f t="shared" si="8"/>
        <v/>
      </c>
      <c r="F80" s="243" t="str">
        <f t="shared" si="9"/>
        <v/>
      </c>
      <c r="G80" s="239"/>
      <c r="H80" s="240"/>
      <c r="I80" s="241"/>
      <c r="J80" s="241" t="str">
        <f>+IF(O80="","",IF(O80="共通仮設費",$U71,Q80))</f>
        <v/>
      </c>
      <c r="K80" s="242"/>
    </row>
    <row r="81" spans="1:11" ht="12" customHeight="1">
      <c r="A81" s="237" t="str">
        <f t="shared" si="10"/>
        <v/>
      </c>
      <c r="B81" s="238" t="str">
        <f t="shared" si="11"/>
        <v/>
      </c>
      <c r="C81" s="257" t="str">
        <f t="shared" si="6"/>
        <v/>
      </c>
      <c r="D81" s="257" t="str">
        <f t="shared" si="7"/>
        <v/>
      </c>
      <c r="E81" s="257" t="str">
        <f t="shared" si="8"/>
        <v/>
      </c>
      <c r="F81" s="243" t="str">
        <f t="shared" si="9"/>
        <v/>
      </c>
      <c r="G81" s="239"/>
      <c r="H81" s="240"/>
      <c r="I81" s="241"/>
      <c r="J81" s="241" t="str">
        <f>+IF(O81="","",IF(O81="共通仮設費",$U71,Q81))</f>
        <v/>
      </c>
      <c r="K81" s="242"/>
    </row>
    <row r="82" spans="1:11" ht="12" customHeight="1">
      <c r="A82" s="237" t="str">
        <f t="shared" si="10"/>
        <v/>
      </c>
      <c r="B82" s="238" t="str">
        <f t="shared" si="11"/>
        <v/>
      </c>
      <c r="C82" s="257" t="str">
        <f t="shared" si="6"/>
        <v/>
      </c>
      <c r="D82" s="257" t="str">
        <f t="shared" si="7"/>
        <v/>
      </c>
      <c r="E82" s="257" t="str">
        <f t="shared" si="8"/>
        <v/>
      </c>
      <c r="F82" s="243" t="str">
        <f t="shared" si="9"/>
        <v/>
      </c>
      <c r="G82" s="239"/>
      <c r="H82" s="240"/>
      <c r="I82" s="241"/>
      <c r="J82" s="241" t="str">
        <f>+IF(O82="","",IF(O82="共通仮設費",$U71,Q82))</f>
        <v/>
      </c>
      <c r="K82" s="242"/>
    </row>
    <row r="83" spans="1:11" ht="12" customHeight="1">
      <c r="A83" s="237" t="str">
        <f t="shared" si="10"/>
        <v/>
      </c>
      <c r="B83" s="238" t="str">
        <f t="shared" si="11"/>
        <v/>
      </c>
      <c r="C83" s="257" t="str">
        <f t="shared" si="6"/>
        <v/>
      </c>
      <c r="D83" s="257" t="str">
        <f t="shared" si="7"/>
        <v/>
      </c>
      <c r="E83" s="257" t="str">
        <f t="shared" si="8"/>
        <v/>
      </c>
      <c r="F83" s="243" t="str">
        <f t="shared" si="9"/>
        <v/>
      </c>
      <c r="G83" s="239"/>
      <c r="H83" s="240"/>
      <c r="I83" s="241"/>
      <c r="J83" s="241" t="str">
        <f>+IF(O83="","",IF(O83="共通仮設費",$U71,Q83))</f>
        <v/>
      </c>
      <c r="K83" s="242"/>
    </row>
    <row r="84" spans="1:11" ht="12" customHeight="1">
      <c r="A84" s="237" t="str">
        <f t="shared" si="10"/>
        <v/>
      </c>
      <c r="B84" s="238" t="str">
        <f t="shared" si="11"/>
        <v/>
      </c>
      <c r="C84" s="257" t="str">
        <f t="shared" si="6"/>
        <v/>
      </c>
      <c r="D84" s="257" t="str">
        <f t="shared" si="7"/>
        <v/>
      </c>
      <c r="E84" s="257" t="str">
        <f t="shared" si="8"/>
        <v/>
      </c>
      <c r="F84" s="243" t="str">
        <f t="shared" si="9"/>
        <v/>
      </c>
      <c r="G84" s="239"/>
      <c r="H84" s="240"/>
      <c r="I84" s="241"/>
      <c r="J84" s="241" t="str">
        <f>+IF(O84="","",IF(O84="共通仮設費",$U71,Q84))</f>
        <v/>
      </c>
      <c r="K84" s="242"/>
    </row>
    <row r="85" spans="1:11" ht="12" customHeight="1">
      <c r="A85" s="237" t="str">
        <f t="shared" si="10"/>
        <v/>
      </c>
      <c r="B85" s="238" t="str">
        <f t="shared" si="11"/>
        <v/>
      </c>
      <c r="C85" s="257" t="str">
        <f t="shared" si="6"/>
        <v/>
      </c>
      <c r="D85" s="257" t="str">
        <f t="shared" si="7"/>
        <v/>
      </c>
      <c r="E85" s="257" t="str">
        <f t="shared" si="8"/>
        <v/>
      </c>
      <c r="F85" s="243" t="str">
        <f t="shared" si="9"/>
        <v/>
      </c>
      <c r="G85" s="239"/>
      <c r="H85" s="240"/>
      <c r="I85" s="241"/>
      <c r="J85" s="241" t="str">
        <f>+IF(O85="","",IF(O85="共通仮設費",$U71,Q85))</f>
        <v/>
      </c>
      <c r="K85" s="242"/>
    </row>
    <row r="86" spans="1:11" ht="12" customHeight="1">
      <c r="A86" s="237" t="str">
        <f t="shared" si="10"/>
        <v/>
      </c>
      <c r="B86" s="238" t="str">
        <f t="shared" si="11"/>
        <v/>
      </c>
      <c r="C86" s="257" t="str">
        <f t="shared" si="6"/>
        <v/>
      </c>
      <c r="D86" s="257" t="str">
        <f t="shared" si="7"/>
        <v/>
      </c>
      <c r="E86" s="257" t="str">
        <f t="shared" si="8"/>
        <v/>
      </c>
      <c r="F86" s="243" t="str">
        <f t="shared" si="9"/>
        <v/>
      </c>
      <c r="G86" s="239"/>
      <c r="H86" s="240"/>
      <c r="I86" s="241"/>
      <c r="J86" s="241" t="str">
        <f>+IF(O86="","",IF(O86="共通仮設費",$U71,Q86))</f>
        <v/>
      </c>
      <c r="K86" s="242"/>
    </row>
    <row r="87" spans="1:11" ht="12" customHeight="1">
      <c r="A87" s="237" t="str">
        <f t="shared" si="10"/>
        <v/>
      </c>
      <c r="B87" s="238" t="str">
        <f t="shared" si="11"/>
        <v/>
      </c>
      <c r="C87" s="257" t="str">
        <f t="shared" si="6"/>
        <v/>
      </c>
      <c r="D87" s="257" t="str">
        <f t="shared" si="7"/>
        <v/>
      </c>
      <c r="E87" s="257" t="str">
        <f t="shared" si="8"/>
        <v/>
      </c>
      <c r="F87" s="243" t="str">
        <f t="shared" si="9"/>
        <v/>
      </c>
      <c r="G87" s="239"/>
      <c r="H87" s="240"/>
      <c r="I87" s="241"/>
      <c r="J87" s="241" t="str">
        <f>+IF(O87="","",IF(O87="共通仮設費",$U71,Q87))</f>
        <v/>
      </c>
      <c r="K87" s="242"/>
    </row>
    <row r="88" spans="1:11" ht="12" customHeight="1">
      <c r="A88" s="237" t="str">
        <f t="shared" si="10"/>
        <v/>
      </c>
      <c r="B88" s="238" t="str">
        <f t="shared" si="11"/>
        <v/>
      </c>
      <c r="C88" s="257" t="str">
        <f t="shared" si="6"/>
        <v/>
      </c>
      <c r="D88" s="257" t="str">
        <f t="shared" si="7"/>
        <v/>
      </c>
      <c r="E88" s="257" t="str">
        <f t="shared" si="8"/>
        <v/>
      </c>
      <c r="F88" s="243" t="str">
        <f t="shared" si="9"/>
        <v/>
      </c>
      <c r="G88" s="239"/>
      <c r="H88" s="240"/>
      <c r="I88" s="241"/>
      <c r="J88" s="241" t="str">
        <f>+IF(O88="","",IF(O88="共通仮設費",$U71,Q88))</f>
        <v/>
      </c>
      <c r="K88" s="242"/>
    </row>
    <row r="89" spans="1:11" ht="12" customHeight="1">
      <c r="A89" s="237" t="str">
        <f t="shared" si="10"/>
        <v/>
      </c>
      <c r="B89" s="238" t="str">
        <f t="shared" si="11"/>
        <v/>
      </c>
      <c r="C89" s="257" t="str">
        <f t="shared" si="6"/>
        <v/>
      </c>
      <c r="D89" s="257" t="str">
        <f t="shared" si="7"/>
        <v/>
      </c>
      <c r="E89" s="257" t="str">
        <f t="shared" si="8"/>
        <v/>
      </c>
      <c r="F89" s="243" t="str">
        <f t="shared" si="9"/>
        <v/>
      </c>
      <c r="G89" s="239"/>
      <c r="H89" s="240"/>
      <c r="I89" s="241"/>
      <c r="J89" s="241" t="str">
        <f>+IF(O89="","",IF(O89="共通仮設費",$U71,Q89))</f>
        <v/>
      </c>
      <c r="K89" s="242"/>
    </row>
    <row r="90" spans="1:11" ht="12" customHeight="1">
      <c r="A90" s="237" t="str">
        <f t="shared" si="10"/>
        <v/>
      </c>
      <c r="B90" s="238" t="str">
        <f t="shared" si="11"/>
        <v/>
      </c>
      <c r="C90" s="257" t="str">
        <f t="shared" si="6"/>
        <v/>
      </c>
      <c r="D90" s="257" t="str">
        <f t="shared" si="7"/>
        <v/>
      </c>
      <c r="E90" s="257" t="str">
        <f t="shared" si="8"/>
        <v/>
      </c>
      <c r="F90" s="243" t="str">
        <f t="shared" si="9"/>
        <v/>
      </c>
      <c r="G90" s="239"/>
      <c r="H90" s="240"/>
      <c r="I90" s="241"/>
      <c r="J90" s="241" t="str">
        <f>+IF(O90="","",IF(O90="共通仮設費",$U71,Q90))</f>
        <v/>
      </c>
      <c r="K90" s="242"/>
    </row>
    <row r="91" spans="1:11" ht="12" customHeight="1">
      <c r="A91" s="237" t="str">
        <f t="shared" si="10"/>
        <v/>
      </c>
      <c r="B91" s="238" t="str">
        <f t="shared" si="11"/>
        <v/>
      </c>
      <c r="C91" s="257" t="str">
        <f t="shared" si="6"/>
        <v/>
      </c>
      <c r="D91" s="257" t="str">
        <f t="shared" si="7"/>
        <v/>
      </c>
      <c r="E91" s="257" t="str">
        <f t="shared" si="8"/>
        <v/>
      </c>
      <c r="F91" s="243" t="str">
        <f t="shared" si="9"/>
        <v/>
      </c>
      <c r="G91" s="239"/>
      <c r="H91" s="240"/>
      <c r="I91" s="241"/>
      <c r="J91" s="241" t="str">
        <f>+IF(O91="","",IF(O91="共通仮設費",$U71,Q91))</f>
        <v/>
      </c>
      <c r="K91" s="242"/>
    </row>
    <row r="92" spans="1:11" ht="12" customHeight="1">
      <c r="A92" s="237" t="str">
        <f t="shared" si="10"/>
        <v/>
      </c>
      <c r="B92" s="238" t="str">
        <f t="shared" si="11"/>
        <v/>
      </c>
      <c r="C92" s="257" t="str">
        <f t="shared" si="6"/>
        <v/>
      </c>
      <c r="D92" s="257" t="str">
        <f t="shared" si="7"/>
        <v/>
      </c>
      <c r="E92" s="257" t="str">
        <f t="shared" si="8"/>
        <v/>
      </c>
      <c r="F92" s="243" t="str">
        <f t="shared" si="9"/>
        <v/>
      </c>
      <c r="G92" s="239"/>
      <c r="H92" s="240"/>
      <c r="I92" s="241"/>
      <c r="J92" s="241" t="str">
        <f>+IF(O92="","",IF(O92="共通仮設費",$U71,Q92))</f>
        <v/>
      </c>
      <c r="K92" s="242"/>
    </row>
    <row r="93" spans="1:11" ht="12" customHeight="1">
      <c r="A93" s="237" t="str">
        <f t="shared" si="10"/>
        <v/>
      </c>
      <c r="B93" s="238" t="str">
        <f t="shared" si="11"/>
        <v/>
      </c>
      <c r="C93" s="257" t="str">
        <f t="shared" si="6"/>
        <v/>
      </c>
      <c r="D93" s="257" t="str">
        <f t="shared" si="7"/>
        <v/>
      </c>
      <c r="E93" s="257" t="str">
        <f t="shared" si="8"/>
        <v/>
      </c>
      <c r="F93" s="243" t="str">
        <f t="shared" si="9"/>
        <v/>
      </c>
      <c r="G93" s="239"/>
      <c r="H93" s="240"/>
      <c r="I93" s="241"/>
      <c r="J93" s="241" t="str">
        <f>+IF(O93="","",IF(O93="共通仮設費",$U71,Q93))</f>
        <v/>
      </c>
      <c r="K93" s="242"/>
    </row>
    <row r="94" spans="1:11" ht="12" customHeight="1">
      <c r="A94" s="237" t="str">
        <f t="shared" si="10"/>
        <v/>
      </c>
      <c r="B94" s="238" t="str">
        <f t="shared" si="11"/>
        <v/>
      </c>
      <c r="C94" s="257" t="str">
        <f t="shared" si="6"/>
        <v/>
      </c>
      <c r="D94" s="257" t="str">
        <f t="shared" si="7"/>
        <v/>
      </c>
      <c r="E94" s="257" t="str">
        <f t="shared" si="8"/>
        <v/>
      </c>
      <c r="F94" s="243" t="str">
        <f t="shared" si="9"/>
        <v/>
      </c>
      <c r="G94" s="239"/>
      <c r="H94" s="240"/>
      <c r="I94" s="241"/>
      <c r="J94" s="241" t="str">
        <f>+IF(O94="","",IF(O94="共通仮設費",$U71,Q94))</f>
        <v/>
      </c>
      <c r="K94" s="242"/>
    </row>
    <row r="95" spans="1:11" ht="12" customHeight="1">
      <c r="A95" s="237" t="str">
        <f t="shared" si="10"/>
        <v/>
      </c>
      <c r="B95" s="238" t="str">
        <f t="shared" si="11"/>
        <v/>
      </c>
      <c r="C95" s="257" t="str">
        <f t="shared" si="6"/>
        <v/>
      </c>
      <c r="D95" s="257" t="str">
        <f t="shared" si="7"/>
        <v/>
      </c>
      <c r="E95" s="257" t="str">
        <f t="shared" si="8"/>
        <v/>
      </c>
      <c r="F95" s="243" t="str">
        <f t="shared" si="9"/>
        <v/>
      </c>
      <c r="G95" s="239"/>
      <c r="H95" s="240"/>
      <c r="I95" s="241"/>
      <c r="J95" s="241" t="str">
        <f>+IF(O95="","",IF(O95="共通仮設費",$U71,Q95))</f>
        <v/>
      </c>
      <c r="K95" s="242"/>
    </row>
    <row r="96" spans="1:11" ht="12" customHeight="1">
      <c r="A96" s="237" t="str">
        <f t="shared" si="10"/>
        <v/>
      </c>
      <c r="B96" s="238" t="str">
        <f t="shared" si="11"/>
        <v/>
      </c>
      <c r="C96" s="257" t="str">
        <f t="shared" si="6"/>
        <v/>
      </c>
      <c r="D96" s="257" t="str">
        <f t="shared" si="7"/>
        <v/>
      </c>
      <c r="E96" s="257" t="str">
        <f t="shared" si="8"/>
        <v/>
      </c>
      <c r="F96" s="243" t="str">
        <f t="shared" si="9"/>
        <v/>
      </c>
      <c r="G96" s="239"/>
      <c r="H96" s="240"/>
      <c r="I96" s="241"/>
      <c r="J96" s="241" t="str">
        <f>+IF(O96="","",IF(O96="共通仮設費",$U71,Q96))</f>
        <v/>
      </c>
      <c r="K96" s="242"/>
    </row>
    <row r="97" spans="1:11" ht="12" customHeight="1">
      <c r="A97" s="237" t="str">
        <f t="shared" si="10"/>
        <v/>
      </c>
      <c r="B97" s="238" t="str">
        <f t="shared" si="11"/>
        <v/>
      </c>
      <c r="C97" s="257" t="str">
        <f t="shared" si="6"/>
        <v/>
      </c>
      <c r="D97" s="257" t="str">
        <f t="shared" si="7"/>
        <v/>
      </c>
      <c r="E97" s="257" t="str">
        <f t="shared" si="8"/>
        <v/>
      </c>
      <c r="F97" s="243" t="str">
        <f t="shared" si="9"/>
        <v/>
      </c>
      <c r="G97" s="239"/>
      <c r="H97" s="240"/>
      <c r="I97" s="241"/>
      <c r="J97" s="241" t="str">
        <f>+IF(O97="","",IF(O97="共通仮設費",$U71,Q97))</f>
        <v/>
      </c>
      <c r="K97" s="242"/>
    </row>
    <row r="98" spans="1:11" ht="12" customHeight="1">
      <c r="A98" s="237" t="str">
        <f t="shared" si="10"/>
        <v/>
      </c>
      <c r="B98" s="238" t="str">
        <f t="shared" si="11"/>
        <v/>
      </c>
      <c r="C98" s="257" t="str">
        <f t="shared" si="6"/>
        <v/>
      </c>
      <c r="D98" s="257" t="str">
        <f t="shared" si="7"/>
        <v/>
      </c>
      <c r="E98" s="257" t="str">
        <f t="shared" si="8"/>
        <v/>
      </c>
      <c r="F98" s="243" t="str">
        <f t="shared" si="9"/>
        <v/>
      </c>
      <c r="G98" s="239"/>
      <c r="H98" s="240"/>
      <c r="I98" s="241"/>
      <c r="J98" s="241" t="str">
        <f>+IF(O98="","",IF(O98="共通仮設費",$U71,Q98))</f>
        <v/>
      </c>
      <c r="K98" s="242"/>
    </row>
    <row r="99" spans="1:11" ht="12" customHeight="1">
      <c r="A99" s="237" t="str">
        <f t="shared" si="10"/>
        <v/>
      </c>
      <c r="B99" s="238" t="str">
        <f t="shared" si="11"/>
        <v/>
      </c>
      <c r="C99" s="257" t="str">
        <f t="shared" si="6"/>
        <v/>
      </c>
      <c r="D99" s="257" t="str">
        <f t="shared" si="7"/>
        <v/>
      </c>
      <c r="E99" s="257" t="str">
        <f t="shared" si="8"/>
        <v/>
      </c>
      <c r="F99" s="243" t="str">
        <f t="shared" si="9"/>
        <v/>
      </c>
      <c r="G99" s="239"/>
      <c r="H99" s="240"/>
      <c r="I99" s="241"/>
      <c r="J99" s="241" t="str">
        <f>+IF(O99="","",IF(O99="共通仮設費",$U71,Q99))</f>
        <v/>
      </c>
      <c r="K99" s="242"/>
    </row>
    <row r="100" spans="1:11" ht="12" customHeight="1">
      <c r="A100" s="237" t="str">
        <f t="shared" si="10"/>
        <v/>
      </c>
      <c r="B100" s="238" t="str">
        <f t="shared" si="11"/>
        <v/>
      </c>
      <c r="C100" s="257" t="str">
        <f t="shared" si="6"/>
        <v/>
      </c>
      <c r="D100" s="257" t="str">
        <f t="shared" si="7"/>
        <v/>
      </c>
      <c r="E100" s="257" t="str">
        <f t="shared" si="8"/>
        <v/>
      </c>
      <c r="F100" s="243" t="str">
        <f t="shared" si="9"/>
        <v/>
      </c>
      <c r="G100" s="239"/>
      <c r="H100" s="240"/>
      <c r="I100" s="241"/>
      <c r="J100" s="241" t="str">
        <f>+IF(O100="","",IF(O100="共通仮設費",$U71,Q100))</f>
        <v/>
      </c>
      <c r="K100" s="242"/>
    </row>
    <row r="101" spans="1:11" ht="12" customHeight="1">
      <c r="A101" s="237" t="str">
        <f t="shared" si="10"/>
        <v/>
      </c>
      <c r="B101" s="238" t="str">
        <f t="shared" si="11"/>
        <v/>
      </c>
      <c r="C101" s="257" t="str">
        <f t="shared" si="6"/>
        <v/>
      </c>
      <c r="D101" s="257" t="str">
        <f t="shared" si="7"/>
        <v/>
      </c>
      <c r="E101" s="257" t="str">
        <f t="shared" si="8"/>
        <v/>
      </c>
      <c r="F101" s="243" t="str">
        <f t="shared" si="9"/>
        <v/>
      </c>
      <c r="G101" s="239"/>
      <c r="H101" s="240"/>
      <c r="I101" s="241"/>
      <c r="J101" s="241" t="str">
        <f>+IF(O101="","",IF(O101="共通仮設費",$U71,Q101))</f>
        <v/>
      </c>
      <c r="K101" s="242"/>
    </row>
    <row r="102" spans="1:11" ht="12" customHeight="1">
      <c r="A102" s="237" t="str">
        <f t="shared" si="10"/>
        <v/>
      </c>
      <c r="B102" s="238" t="str">
        <f t="shared" si="11"/>
        <v/>
      </c>
      <c r="C102" s="257" t="str">
        <f t="shared" si="6"/>
        <v/>
      </c>
      <c r="D102" s="257" t="str">
        <f t="shared" si="7"/>
        <v/>
      </c>
      <c r="E102" s="257" t="str">
        <f t="shared" si="8"/>
        <v/>
      </c>
      <c r="F102" s="243" t="str">
        <f t="shared" si="9"/>
        <v/>
      </c>
      <c r="G102" s="239"/>
      <c r="H102" s="240"/>
      <c r="I102" s="241"/>
      <c r="J102" s="241" t="str">
        <f>+IF(O102="","",IF(O102="共通仮設費",$U71,Q102))</f>
        <v/>
      </c>
      <c r="K102" s="242"/>
    </row>
    <row r="103" spans="1:11" ht="12" customHeight="1">
      <c r="A103" s="237" t="str">
        <f t="shared" si="10"/>
        <v/>
      </c>
      <c r="B103" s="238" t="str">
        <f t="shared" si="11"/>
        <v/>
      </c>
      <c r="C103" s="257" t="str">
        <f t="shared" si="6"/>
        <v/>
      </c>
      <c r="D103" s="257" t="str">
        <f t="shared" si="7"/>
        <v/>
      </c>
      <c r="E103" s="257" t="str">
        <f t="shared" si="8"/>
        <v/>
      </c>
      <c r="F103" s="243" t="str">
        <f t="shared" si="9"/>
        <v/>
      </c>
      <c r="G103" s="239"/>
      <c r="H103" s="240"/>
      <c r="I103" s="241"/>
      <c r="J103" s="241" t="str">
        <f>+IF(O103="","",IF(O103="共通仮設費",$U71,Q103))</f>
        <v/>
      </c>
      <c r="K103" s="242"/>
    </row>
    <row r="104" spans="1:11" ht="12" customHeight="1">
      <c r="A104" s="237" t="str">
        <f t="shared" si="10"/>
        <v/>
      </c>
      <c r="B104" s="238" t="str">
        <f t="shared" si="11"/>
        <v/>
      </c>
      <c r="C104" s="257" t="str">
        <f t="shared" si="6"/>
        <v/>
      </c>
      <c r="D104" s="257" t="str">
        <f t="shared" si="7"/>
        <v/>
      </c>
      <c r="E104" s="257" t="str">
        <f t="shared" si="8"/>
        <v/>
      </c>
      <c r="F104" s="243" t="str">
        <f t="shared" si="9"/>
        <v/>
      </c>
      <c r="G104" s="239"/>
      <c r="H104" s="240"/>
      <c r="I104" s="241"/>
      <c r="J104" s="241" t="str">
        <f>+IF(O104="","",IF(O104="共通仮設費",$U71,Q104))</f>
        <v/>
      </c>
      <c r="K104" s="242"/>
    </row>
    <row r="105" spans="1:11" ht="12" customHeight="1">
      <c r="A105" s="237" t="str">
        <f t="shared" si="10"/>
        <v/>
      </c>
      <c r="B105" s="238" t="str">
        <f t="shared" si="11"/>
        <v/>
      </c>
      <c r="C105" s="257" t="str">
        <f t="shared" si="6"/>
        <v/>
      </c>
      <c r="D105" s="257" t="str">
        <f t="shared" si="7"/>
        <v/>
      </c>
      <c r="E105" s="257" t="str">
        <f t="shared" si="8"/>
        <v/>
      </c>
      <c r="F105" s="243" t="str">
        <f t="shared" si="9"/>
        <v/>
      </c>
      <c r="G105" s="239"/>
      <c r="H105" s="240"/>
      <c r="I105" s="241"/>
      <c r="J105" s="241" t="str">
        <f>+IF(O105="","",IF(O105="共通仮設費",$U71,Q105))</f>
        <v/>
      </c>
      <c r="K105" s="242"/>
    </row>
    <row r="106" spans="1:11" ht="12" customHeight="1">
      <c r="A106" s="237" t="str">
        <f t="shared" si="10"/>
        <v/>
      </c>
      <c r="B106" s="238" t="str">
        <f t="shared" si="11"/>
        <v/>
      </c>
      <c r="C106" s="257" t="str">
        <f t="shared" si="6"/>
        <v/>
      </c>
      <c r="D106" s="257" t="str">
        <f t="shared" si="7"/>
        <v/>
      </c>
      <c r="E106" s="257" t="str">
        <f t="shared" si="8"/>
        <v/>
      </c>
      <c r="F106" s="243" t="str">
        <f t="shared" si="9"/>
        <v/>
      </c>
      <c r="G106" s="239"/>
      <c r="H106" s="240"/>
      <c r="I106" s="241"/>
      <c r="J106" s="241" t="str">
        <f>+IF(O106="","",IF(O106="共通仮設費",$U71,Q106))</f>
        <v/>
      </c>
      <c r="K106" s="242"/>
    </row>
    <row r="107" spans="1:11" ht="12" customHeight="1">
      <c r="A107" s="237" t="str">
        <f t="shared" si="10"/>
        <v/>
      </c>
      <c r="B107" s="238" t="str">
        <f t="shared" si="11"/>
        <v/>
      </c>
      <c r="C107" s="257" t="str">
        <f t="shared" si="6"/>
        <v/>
      </c>
      <c r="D107" s="257" t="str">
        <f t="shared" si="7"/>
        <v/>
      </c>
      <c r="E107" s="257" t="str">
        <f t="shared" si="8"/>
        <v/>
      </c>
      <c r="F107" s="243" t="str">
        <f t="shared" si="9"/>
        <v/>
      </c>
      <c r="G107" s="239"/>
      <c r="H107" s="240"/>
      <c r="I107" s="241"/>
      <c r="J107" s="241" t="str">
        <f>+IF(O107="","",IF(O107="共通仮設費",$U71,Q107))</f>
        <v/>
      </c>
      <c r="K107" s="242"/>
    </row>
    <row r="108" spans="1:11" ht="12" customHeight="1">
      <c r="A108" s="237" t="str">
        <f t="shared" si="10"/>
        <v/>
      </c>
      <c r="B108" s="238" t="str">
        <f t="shared" si="11"/>
        <v/>
      </c>
      <c r="C108" s="257" t="str">
        <f t="shared" si="6"/>
        <v/>
      </c>
      <c r="D108" s="257" t="str">
        <f t="shared" si="7"/>
        <v/>
      </c>
      <c r="E108" s="257" t="str">
        <f t="shared" si="8"/>
        <v/>
      </c>
      <c r="F108" s="243" t="str">
        <f t="shared" si="9"/>
        <v/>
      </c>
      <c r="G108" s="239"/>
      <c r="H108" s="240"/>
      <c r="I108" s="241"/>
      <c r="J108" s="241" t="str">
        <f>+IF(O108="","",IF(O108="共通仮設費",$U71,Q108))</f>
        <v/>
      </c>
      <c r="K108" s="242"/>
    </row>
    <row r="109" spans="1:11" ht="12" customHeight="1">
      <c r="A109" s="237" t="str">
        <f t="shared" si="10"/>
        <v/>
      </c>
      <c r="B109" s="238" t="str">
        <f t="shared" si="11"/>
        <v/>
      </c>
      <c r="C109" s="257" t="str">
        <f t="shared" si="6"/>
        <v/>
      </c>
      <c r="D109" s="257" t="str">
        <f t="shared" si="7"/>
        <v/>
      </c>
      <c r="E109" s="257" t="str">
        <f t="shared" si="8"/>
        <v/>
      </c>
      <c r="F109" s="243" t="str">
        <f t="shared" si="9"/>
        <v/>
      </c>
      <c r="G109" s="239"/>
      <c r="H109" s="240"/>
      <c r="I109" s="241"/>
      <c r="J109" s="241" t="str">
        <f>+IF(O109="","",IF(O109="共通仮設費",$U71,Q109))</f>
        <v/>
      </c>
      <c r="K109" s="242"/>
    </row>
    <row r="110" spans="1:11" ht="12" customHeight="1">
      <c r="A110" s="237" t="str">
        <f t="shared" si="10"/>
        <v/>
      </c>
      <c r="B110" s="238" t="str">
        <f t="shared" si="11"/>
        <v/>
      </c>
      <c r="C110" s="257" t="str">
        <f t="shared" si="6"/>
        <v/>
      </c>
      <c r="D110" s="257" t="str">
        <f t="shared" si="7"/>
        <v/>
      </c>
      <c r="E110" s="257" t="str">
        <f t="shared" si="8"/>
        <v/>
      </c>
      <c r="F110" s="243" t="str">
        <f t="shared" si="9"/>
        <v/>
      </c>
      <c r="G110" s="239"/>
      <c r="H110" s="240"/>
      <c r="I110" s="241"/>
      <c r="J110" s="241" t="str">
        <f>+IF(O110="","",IF(O110="共通仮設費",$U71,Q110))</f>
        <v/>
      </c>
      <c r="K110" s="242"/>
    </row>
    <row r="111" spans="1:11" ht="12" customHeight="1">
      <c r="A111" s="237" t="str">
        <f t="shared" si="10"/>
        <v/>
      </c>
      <c r="B111" s="238" t="str">
        <f t="shared" si="11"/>
        <v/>
      </c>
      <c r="C111" s="257" t="str">
        <f t="shared" si="6"/>
        <v/>
      </c>
      <c r="D111" s="257" t="str">
        <f t="shared" si="7"/>
        <v/>
      </c>
      <c r="E111" s="257" t="str">
        <f t="shared" si="8"/>
        <v/>
      </c>
      <c r="F111" s="243" t="str">
        <f t="shared" si="9"/>
        <v/>
      </c>
      <c r="G111" s="239"/>
      <c r="H111" s="240"/>
      <c r="I111" s="241"/>
      <c r="J111" s="241" t="str">
        <f>+IF(O111="","",IF(O111="共通仮設費",$U71,Q111))</f>
        <v/>
      </c>
      <c r="K111" s="242"/>
    </row>
    <row r="112" spans="1:11" ht="12" customHeight="1">
      <c r="A112" s="237" t="str">
        <f t="shared" si="10"/>
        <v/>
      </c>
      <c r="B112" s="238" t="str">
        <f t="shared" si="11"/>
        <v/>
      </c>
      <c r="C112" s="257" t="str">
        <f t="shared" si="6"/>
        <v/>
      </c>
      <c r="D112" s="257" t="str">
        <f t="shared" si="7"/>
        <v/>
      </c>
      <c r="E112" s="257" t="str">
        <f t="shared" si="8"/>
        <v/>
      </c>
      <c r="F112" s="243" t="str">
        <f t="shared" si="9"/>
        <v/>
      </c>
      <c r="G112" s="239"/>
      <c r="H112" s="240"/>
      <c r="I112" s="241"/>
      <c r="J112" s="241" t="str">
        <f>+IF(O112="","",IF(O112="共通仮設費",$U71,Q112))</f>
        <v/>
      </c>
      <c r="K112" s="242"/>
    </row>
    <row r="113" spans="1:11" ht="12" customHeight="1">
      <c r="A113" s="237" t="str">
        <f t="shared" si="10"/>
        <v/>
      </c>
      <c r="B113" s="238" t="str">
        <f t="shared" si="11"/>
        <v/>
      </c>
      <c r="C113" s="257" t="str">
        <f t="shared" si="6"/>
        <v/>
      </c>
      <c r="D113" s="257" t="str">
        <f t="shared" si="7"/>
        <v/>
      </c>
      <c r="E113" s="257" t="str">
        <f t="shared" si="8"/>
        <v/>
      </c>
      <c r="F113" s="243" t="str">
        <f t="shared" si="9"/>
        <v/>
      </c>
      <c r="G113" s="239"/>
      <c r="H113" s="240"/>
      <c r="I113" s="241"/>
      <c r="J113" s="241" t="str">
        <f>+IF(O113="","",IF(O113="共通仮設費",$U71,Q113))</f>
        <v/>
      </c>
      <c r="K113" s="242"/>
    </row>
    <row r="114" spans="1:11" ht="12" customHeight="1">
      <c r="A114" s="237" t="str">
        <f t="shared" si="10"/>
        <v/>
      </c>
      <c r="B114" s="238" t="str">
        <f t="shared" si="11"/>
        <v/>
      </c>
      <c r="C114" s="257" t="str">
        <f t="shared" si="6"/>
        <v/>
      </c>
      <c r="D114" s="257" t="str">
        <f t="shared" si="7"/>
        <v/>
      </c>
      <c r="E114" s="257" t="str">
        <f t="shared" si="8"/>
        <v/>
      </c>
      <c r="F114" s="243" t="str">
        <f t="shared" si="9"/>
        <v/>
      </c>
      <c r="G114" s="239"/>
      <c r="H114" s="240"/>
      <c r="I114" s="241"/>
      <c r="J114" s="241" t="str">
        <f>+IF(O114="","",IF(O114="共通仮設費",$U71,Q114))</f>
        <v/>
      </c>
      <c r="K114" s="242"/>
    </row>
    <row r="115" spans="1:11" ht="12" customHeight="1">
      <c r="A115" s="237" t="str">
        <f t="shared" si="10"/>
        <v/>
      </c>
      <c r="B115" s="238" t="str">
        <f t="shared" si="11"/>
        <v/>
      </c>
      <c r="C115" s="257" t="str">
        <f t="shared" si="6"/>
        <v/>
      </c>
      <c r="D115" s="257" t="str">
        <f t="shared" si="7"/>
        <v/>
      </c>
      <c r="E115" s="257" t="str">
        <f t="shared" si="8"/>
        <v/>
      </c>
      <c r="F115" s="243" t="str">
        <f t="shared" si="9"/>
        <v/>
      </c>
      <c r="G115" s="239"/>
      <c r="H115" s="240"/>
      <c r="I115" s="241"/>
      <c r="J115" s="241" t="str">
        <f>+IF(O115="","",IF(O115="共通仮設費",$U71,Q115))</f>
        <v/>
      </c>
      <c r="K115" s="242"/>
    </row>
    <row r="116" spans="1:11" ht="12" customHeight="1">
      <c r="A116" s="237" t="str">
        <f t="shared" si="10"/>
        <v/>
      </c>
      <c r="B116" s="238" t="str">
        <f t="shared" si="11"/>
        <v/>
      </c>
      <c r="C116" s="257" t="str">
        <f t="shared" si="6"/>
        <v/>
      </c>
      <c r="D116" s="257" t="str">
        <f t="shared" si="7"/>
        <v/>
      </c>
      <c r="E116" s="257" t="str">
        <f t="shared" si="8"/>
        <v/>
      </c>
      <c r="F116" s="243" t="str">
        <f t="shared" si="9"/>
        <v/>
      </c>
      <c r="G116" s="239"/>
      <c r="H116" s="240"/>
      <c r="I116" s="241"/>
      <c r="J116" s="241" t="str">
        <f>+IF(O116="","",IF(O116="共通仮設費",$U71,Q116))</f>
        <v/>
      </c>
      <c r="K116" s="242"/>
    </row>
    <row r="117" spans="1:11" ht="12" customHeight="1">
      <c r="A117" s="237" t="str">
        <f t="shared" si="10"/>
        <v/>
      </c>
      <c r="B117" s="238" t="str">
        <f t="shared" si="11"/>
        <v/>
      </c>
      <c r="C117" s="257" t="str">
        <f t="shared" si="6"/>
        <v/>
      </c>
      <c r="D117" s="257" t="str">
        <f t="shared" si="7"/>
        <v/>
      </c>
      <c r="E117" s="257" t="str">
        <f t="shared" si="8"/>
        <v/>
      </c>
      <c r="F117" s="243" t="str">
        <f t="shared" si="9"/>
        <v/>
      </c>
      <c r="G117" s="239"/>
      <c r="H117" s="240"/>
      <c r="I117" s="241"/>
      <c r="J117" s="241" t="str">
        <f>+IF(O117="","",IF(O117="共通仮設費",$U71,Q117))</f>
        <v/>
      </c>
      <c r="K117" s="242"/>
    </row>
    <row r="118" spans="1:11" ht="12" customHeight="1">
      <c r="A118" s="237" t="str">
        <f t="shared" si="10"/>
        <v/>
      </c>
      <c r="B118" s="238" t="str">
        <f t="shared" si="11"/>
        <v/>
      </c>
      <c r="C118" s="257" t="str">
        <f t="shared" si="6"/>
        <v/>
      </c>
      <c r="D118" s="257" t="str">
        <f t="shared" si="7"/>
        <v/>
      </c>
      <c r="E118" s="257" t="str">
        <f t="shared" si="8"/>
        <v/>
      </c>
      <c r="F118" s="243" t="str">
        <f t="shared" si="9"/>
        <v/>
      </c>
      <c r="G118" s="239"/>
      <c r="H118" s="240"/>
      <c r="I118" s="241"/>
      <c r="J118" s="241" t="str">
        <f>+IF(O118="","",IF(O118="共通仮設費",$U71,Q118))</f>
        <v/>
      </c>
      <c r="K118" s="242"/>
    </row>
    <row r="119" spans="1:11" ht="12" customHeight="1">
      <c r="A119" s="237" t="str">
        <f t="shared" si="10"/>
        <v/>
      </c>
      <c r="B119" s="238" t="str">
        <f t="shared" si="11"/>
        <v/>
      </c>
      <c r="C119" s="257" t="str">
        <f t="shared" si="6"/>
        <v/>
      </c>
      <c r="D119" s="257" t="str">
        <f t="shared" si="7"/>
        <v/>
      </c>
      <c r="E119" s="257" t="str">
        <f t="shared" si="8"/>
        <v/>
      </c>
      <c r="F119" s="243" t="str">
        <f t="shared" si="9"/>
        <v/>
      </c>
      <c r="G119" s="239"/>
      <c r="H119" s="240"/>
      <c r="I119" s="241"/>
      <c r="J119" s="241" t="str">
        <f>+IF(O119="","",IF(O119="共通仮設費",$U71,Q119))</f>
        <v/>
      </c>
      <c r="K119" s="242"/>
    </row>
    <row r="120" spans="1:11" ht="12" customHeight="1">
      <c r="A120" s="237" t="str">
        <f t="shared" si="10"/>
        <v/>
      </c>
      <c r="B120" s="238" t="str">
        <f t="shared" si="11"/>
        <v/>
      </c>
      <c r="C120" s="257" t="str">
        <f t="shared" si="6"/>
        <v/>
      </c>
      <c r="D120" s="257" t="str">
        <f t="shared" si="7"/>
        <v/>
      </c>
      <c r="E120" s="257" t="str">
        <f t="shared" si="8"/>
        <v/>
      </c>
      <c r="F120" s="243" t="str">
        <f t="shared" si="9"/>
        <v/>
      </c>
      <c r="G120" s="239"/>
      <c r="H120" s="240"/>
      <c r="I120" s="241"/>
      <c r="J120" s="241" t="str">
        <f>+IF(O120="","",IF(O120="共通仮設費",$U71,Q120))</f>
        <v/>
      </c>
      <c r="K120" s="242"/>
    </row>
    <row r="121" spans="1:11" ht="12" customHeight="1">
      <c r="A121" s="237" t="str">
        <f t="shared" si="10"/>
        <v/>
      </c>
      <c r="B121" s="238" t="str">
        <f t="shared" si="11"/>
        <v/>
      </c>
      <c r="C121" s="257" t="str">
        <f t="shared" si="6"/>
        <v/>
      </c>
      <c r="D121" s="257" t="str">
        <f t="shared" si="7"/>
        <v/>
      </c>
      <c r="E121" s="257" t="str">
        <f t="shared" si="8"/>
        <v/>
      </c>
      <c r="F121" s="243" t="str">
        <f t="shared" si="9"/>
        <v/>
      </c>
      <c r="G121" s="239"/>
      <c r="H121" s="240"/>
      <c r="I121" s="241"/>
      <c r="J121" s="241" t="str">
        <f>+IF(O121="","",IF(O121="共通仮設費",$U71,Q121))</f>
        <v/>
      </c>
      <c r="K121" s="242"/>
    </row>
    <row r="122" spans="1:11" ht="12" customHeight="1">
      <c r="A122" s="237" t="str">
        <f t="shared" si="10"/>
        <v/>
      </c>
      <c r="B122" s="238" t="str">
        <f t="shared" si="11"/>
        <v/>
      </c>
      <c r="C122" s="257" t="str">
        <f t="shared" si="6"/>
        <v/>
      </c>
      <c r="D122" s="257" t="str">
        <f t="shared" si="7"/>
        <v/>
      </c>
      <c r="E122" s="257" t="str">
        <f t="shared" si="8"/>
        <v/>
      </c>
      <c r="F122" s="243" t="str">
        <f t="shared" si="9"/>
        <v/>
      </c>
      <c r="G122" s="239"/>
      <c r="H122" s="240"/>
      <c r="I122" s="241"/>
      <c r="J122" s="241" t="str">
        <f>+IF(O122="","",IF(O122="共通仮設費",$U71,Q122))</f>
        <v/>
      </c>
      <c r="K122" s="242"/>
    </row>
    <row r="123" spans="1:11" ht="12" customHeight="1">
      <c r="A123" s="237" t="str">
        <f t="shared" si="10"/>
        <v/>
      </c>
      <c r="B123" s="238" t="str">
        <f t="shared" si="11"/>
        <v/>
      </c>
      <c r="C123" s="257" t="str">
        <f t="shared" si="6"/>
        <v/>
      </c>
      <c r="D123" s="257" t="str">
        <f t="shared" si="7"/>
        <v/>
      </c>
      <c r="E123" s="257" t="str">
        <f t="shared" si="8"/>
        <v/>
      </c>
      <c r="F123" s="243" t="str">
        <f t="shared" si="9"/>
        <v/>
      </c>
      <c r="G123" s="239"/>
      <c r="H123" s="240"/>
      <c r="I123" s="241"/>
      <c r="J123" s="241" t="str">
        <f>+IF(O123="","",IF(O123="共通仮設費",$U71,Q123))</f>
        <v/>
      </c>
      <c r="K123" s="242"/>
    </row>
    <row r="124" spans="1:11" ht="12" customHeight="1">
      <c r="A124" s="237" t="str">
        <f t="shared" si="10"/>
        <v/>
      </c>
      <c r="B124" s="238" t="str">
        <f t="shared" si="11"/>
        <v/>
      </c>
      <c r="C124" s="257" t="str">
        <f t="shared" si="6"/>
        <v/>
      </c>
      <c r="D124" s="257" t="str">
        <f t="shared" si="7"/>
        <v/>
      </c>
      <c r="E124" s="257" t="str">
        <f t="shared" si="8"/>
        <v/>
      </c>
      <c r="F124" s="243" t="str">
        <f t="shared" si="9"/>
        <v/>
      </c>
      <c r="G124" s="239"/>
      <c r="H124" s="240"/>
      <c r="I124" s="241"/>
      <c r="J124" s="241" t="str">
        <f>+IF(O124="","",IF(O124="共通仮設費",$U71,Q124))</f>
        <v/>
      </c>
      <c r="K124" s="242"/>
    </row>
    <row r="125" spans="1:11" ht="12" customHeight="1">
      <c r="A125" s="237" t="str">
        <f t="shared" si="10"/>
        <v/>
      </c>
      <c r="B125" s="238" t="str">
        <f t="shared" si="11"/>
        <v/>
      </c>
      <c r="C125" s="257" t="str">
        <f t="shared" si="6"/>
        <v/>
      </c>
      <c r="D125" s="257" t="str">
        <f t="shared" si="7"/>
        <v/>
      </c>
      <c r="E125" s="257" t="str">
        <f t="shared" si="8"/>
        <v/>
      </c>
      <c r="F125" s="243" t="str">
        <f t="shared" si="9"/>
        <v/>
      </c>
      <c r="G125" s="239"/>
      <c r="H125" s="240"/>
      <c r="I125" s="241"/>
      <c r="J125" s="241" t="str">
        <f>+IF(O125="","",IF(O125="共通仮設費",$U71,Q125))</f>
        <v/>
      </c>
      <c r="K125" s="242"/>
    </row>
    <row r="126" spans="1:11" ht="12" customHeight="1">
      <c r="A126" s="237" t="str">
        <f t="shared" si="10"/>
        <v/>
      </c>
      <c r="B126" s="238" t="str">
        <f t="shared" si="11"/>
        <v/>
      </c>
      <c r="C126" s="257" t="str">
        <f t="shared" si="6"/>
        <v/>
      </c>
      <c r="D126" s="257" t="str">
        <f t="shared" si="7"/>
        <v/>
      </c>
      <c r="E126" s="257" t="str">
        <f t="shared" si="8"/>
        <v/>
      </c>
      <c r="F126" s="243" t="str">
        <f t="shared" si="9"/>
        <v/>
      </c>
      <c r="G126" s="239"/>
      <c r="H126" s="240"/>
      <c r="I126" s="241"/>
      <c r="J126" s="241" t="str">
        <f>+IF(O126="","",IF(O126="共通仮設費",$U71,Q126))</f>
        <v/>
      </c>
      <c r="K126" s="242"/>
    </row>
    <row r="127" spans="1:11" ht="12" customHeight="1">
      <c r="A127" s="237" t="str">
        <f t="shared" si="10"/>
        <v/>
      </c>
      <c r="B127" s="238" t="str">
        <f t="shared" si="11"/>
        <v/>
      </c>
      <c r="C127" s="257" t="str">
        <f t="shared" si="6"/>
        <v/>
      </c>
      <c r="D127" s="257" t="str">
        <f t="shared" si="7"/>
        <v/>
      </c>
      <c r="E127" s="257" t="str">
        <f t="shared" si="8"/>
        <v/>
      </c>
      <c r="F127" s="243" t="str">
        <f t="shared" si="9"/>
        <v/>
      </c>
      <c r="G127" s="239"/>
      <c r="H127" s="240"/>
      <c r="I127" s="241"/>
      <c r="J127" s="241" t="str">
        <f>+IF(O127="","",IF(O127="共通仮設費",$U71,Q127))</f>
        <v/>
      </c>
      <c r="K127" s="242"/>
    </row>
    <row r="128" spans="1:11" ht="12" customHeight="1">
      <c r="A128" s="237" t="str">
        <f t="shared" si="10"/>
        <v/>
      </c>
      <c r="B128" s="238" t="str">
        <f t="shared" si="11"/>
        <v/>
      </c>
      <c r="C128" s="257" t="str">
        <f t="shared" si="6"/>
        <v/>
      </c>
      <c r="D128" s="257" t="str">
        <f t="shared" si="7"/>
        <v/>
      </c>
      <c r="E128" s="257" t="str">
        <f t="shared" si="8"/>
        <v/>
      </c>
      <c r="F128" s="243" t="str">
        <f t="shared" si="9"/>
        <v/>
      </c>
      <c r="G128" s="239"/>
      <c r="H128" s="240"/>
      <c r="I128" s="241"/>
      <c r="J128" s="241" t="str">
        <f>+IF(O128="","",IF(O128="共通仮設費",$U71,Q128))</f>
        <v/>
      </c>
      <c r="K128" s="242"/>
    </row>
    <row r="129" spans="1:11" ht="12" customHeight="1">
      <c r="A129" s="237" t="str">
        <f t="shared" si="10"/>
        <v/>
      </c>
      <c r="B129" s="238" t="str">
        <f t="shared" si="11"/>
        <v/>
      </c>
      <c r="C129" s="257" t="str">
        <f t="shared" si="6"/>
        <v/>
      </c>
      <c r="D129" s="257" t="str">
        <f t="shared" si="7"/>
        <v/>
      </c>
      <c r="E129" s="257" t="str">
        <f t="shared" si="8"/>
        <v/>
      </c>
      <c r="F129" s="243" t="str">
        <f t="shared" si="9"/>
        <v/>
      </c>
      <c r="G129" s="239"/>
      <c r="H129" s="240"/>
      <c r="I129" s="241"/>
      <c r="J129" s="241" t="str">
        <f>+IF(O129="","",IF(O129="共通仮設費",$U71,Q129))</f>
        <v/>
      </c>
      <c r="K129" s="242"/>
    </row>
    <row r="130" spans="1:11" ht="12" customHeight="1">
      <c r="A130" s="237" t="str">
        <f t="shared" si="10"/>
        <v/>
      </c>
      <c r="B130" s="238" t="str">
        <f t="shared" si="11"/>
        <v/>
      </c>
      <c r="C130" s="257" t="str">
        <f t="shared" si="6"/>
        <v/>
      </c>
      <c r="D130" s="257" t="str">
        <f t="shared" si="7"/>
        <v/>
      </c>
      <c r="E130" s="257" t="str">
        <f t="shared" si="8"/>
        <v/>
      </c>
      <c r="F130" s="243" t="str">
        <f t="shared" si="9"/>
        <v/>
      </c>
      <c r="G130" s="239"/>
      <c r="H130" s="240"/>
      <c r="I130" s="241"/>
      <c r="J130" s="241" t="str">
        <f>+IF(O130="","",IF(O130="共通仮設費",$U71,Q130))</f>
        <v/>
      </c>
      <c r="K130" s="242"/>
    </row>
    <row r="131" spans="1:11" ht="12" customHeight="1">
      <c r="A131" s="237" t="str">
        <f t="shared" si="10"/>
        <v/>
      </c>
      <c r="B131" s="238" t="str">
        <f t="shared" si="11"/>
        <v/>
      </c>
      <c r="C131" s="257" t="str">
        <f t="shared" si="6"/>
        <v/>
      </c>
      <c r="D131" s="257" t="str">
        <f t="shared" si="7"/>
        <v/>
      </c>
      <c r="E131" s="257" t="str">
        <f t="shared" si="8"/>
        <v/>
      </c>
      <c r="F131" s="243" t="str">
        <f t="shared" si="9"/>
        <v/>
      </c>
      <c r="G131" s="239"/>
      <c r="H131" s="240"/>
      <c r="I131" s="241"/>
      <c r="J131" s="241" t="str">
        <f>+IF(O131="","",IF(O131="共通仮設費",$U71,Q131))</f>
        <v/>
      </c>
      <c r="K131" s="242"/>
    </row>
    <row r="132" spans="1:11" ht="12" customHeight="1">
      <c r="A132" s="237" t="str">
        <f t="shared" si="10"/>
        <v/>
      </c>
      <c r="B132" s="238" t="str">
        <f t="shared" si="11"/>
        <v/>
      </c>
      <c r="C132" s="257" t="str">
        <f t="shared" si="6"/>
        <v/>
      </c>
      <c r="D132" s="257" t="str">
        <f t="shared" si="7"/>
        <v/>
      </c>
      <c r="E132" s="257" t="str">
        <f t="shared" si="8"/>
        <v/>
      </c>
      <c r="F132" s="243" t="str">
        <f t="shared" si="9"/>
        <v/>
      </c>
      <c r="G132" s="239"/>
      <c r="H132" s="240"/>
      <c r="I132" s="241"/>
      <c r="J132" s="241" t="str">
        <f>+IF(O132="","",IF(O132="共通仮設費",$U71,Q132))</f>
        <v/>
      </c>
      <c r="K132" s="242"/>
    </row>
    <row r="133" spans="1:11" ht="12" customHeight="1">
      <c r="A133" s="237" t="str">
        <f t="shared" si="10"/>
        <v/>
      </c>
      <c r="B133" s="238" t="str">
        <f t="shared" si="11"/>
        <v/>
      </c>
      <c r="C133" s="257" t="str">
        <f t="shared" si="6"/>
        <v/>
      </c>
      <c r="D133" s="257" t="str">
        <f t="shared" si="7"/>
        <v/>
      </c>
      <c r="E133" s="257" t="str">
        <f t="shared" si="8"/>
        <v/>
      </c>
      <c r="F133" s="243" t="str">
        <f t="shared" si="9"/>
        <v/>
      </c>
      <c r="G133" s="239"/>
      <c r="H133" s="240"/>
      <c r="I133" s="241"/>
      <c r="J133" s="241" t="str">
        <f>+IF(O133="","",IF(O133="共通仮設費",$U71,Q133))</f>
        <v/>
      </c>
      <c r="K133" s="242"/>
    </row>
    <row r="134" spans="1:11" ht="12" customHeight="1">
      <c r="A134" s="237" t="str">
        <f t="shared" si="10"/>
        <v/>
      </c>
      <c r="B134" s="238" t="str">
        <f t="shared" si="11"/>
        <v/>
      </c>
      <c r="C134" s="257" t="str">
        <f t="shared" ref="C134:C197" si="12">IF($N134=2,IF($O134="","",$N134 &amp; "-" &amp; $O134),"")</f>
        <v/>
      </c>
      <c r="D134" s="257" t="str">
        <f t="shared" ref="D134:D197" si="13">IF($N134=3,IF($O134="","",$N134 &amp; "-" &amp; $O134),"")</f>
        <v/>
      </c>
      <c r="E134" s="257" t="str">
        <f t="shared" ref="E134:E197" si="14">IF($N134=4,IF($O134="","",$N134 &amp; "-" &amp; $O134),"")</f>
        <v/>
      </c>
      <c r="F134" s="243" t="str">
        <f t="shared" ref="F134:F197" si="15">IF($N134=5,IF($O134="","",$O134 &amp; CHAR(10) &amp; $P134),"")</f>
        <v/>
      </c>
      <c r="G134" s="239"/>
      <c r="H134" s="240"/>
      <c r="I134" s="241"/>
      <c r="J134" s="241" t="str">
        <f>+IF(O134="","",IF(O134="共通仮設費",$U71,Q134))</f>
        <v/>
      </c>
      <c r="K134" s="242"/>
    </row>
    <row r="135" spans="1:11" ht="12" customHeight="1">
      <c r="A135" s="237" t="str">
        <f t="shared" ref="A135:A198" si="16">IF(O135="共通仮設費","直接工事費",IF(AND(O135="本工事費",N135=0),O135,IF(AND(O135="附帯工事費",N135=0),O135,IF(AND(O135="工事合計",N135=0),"工事費計",IF(AND(O135="契約保証費",N135=0),"契約保証費計",IF(AND(O135&lt;&gt;"",N135=0),O135,""))))))</f>
        <v/>
      </c>
      <c r="B135" s="238" t="str">
        <f t="shared" ref="B135:B198" si="17">IF($N135=1,IF(RIGHT($O135, 2) = "積上", IF($O135="一般管理費積上", $O135, IF($O135="現場管理費積上", $O135, LEFT($O135, LEN($O135) - 2))),IF(AND(N135=1,OR(O135="一般管理費(契約保証費含む)",O135="直接工事費",O135="共通仮設費率額",O135="共通仮設費合計")),VLOOKUP(O135,$O$1:$P$4,2,FALSE),IF(AND($S135=2,$O135="工事合計"),"工事費",IF(AND($S135="",$O135="工事合計"),$O135,IF(AND($S135="",$O135="契約保証費"),$O135,IF($S135=0,"1-" &amp; $O135,$O135)))))),"")</f>
        <v/>
      </c>
      <c r="C135" s="257" t="str">
        <f t="shared" si="12"/>
        <v/>
      </c>
      <c r="D135" s="257" t="str">
        <f t="shared" si="13"/>
        <v/>
      </c>
      <c r="E135" s="257" t="str">
        <f t="shared" si="14"/>
        <v/>
      </c>
      <c r="F135" s="243" t="str">
        <f t="shared" si="15"/>
        <v/>
      </c>
      <c r="G135" s="239"/>
      <c r="H135" s="240"/>
      <c r="I135" s="241"/>
      <c r="J135" s="241" t="str">
        <f>+IF(O135="","",IF(O135="共通仮設費",$U71,Q135))</f>
        <v/>
      </c>
      <c r="K135" s="242"/>
    </row>
    <row r="136" spans="1:11" ht="12" customHeight="1">
      <c r="A136" s="237" t="str">
        <f t="shared" si="16"/>
        <v/>
      </c>
      <c r="B136" s="238" t="str">
        <f t="shared" si="17"/>
        <v/>
      </c>
      <c r="C136" s="257" t="str">
        <f t="shared" si="12"/>
        <v/>
      </c>
      <c r="D136" s="257" t="str">
        <f t="shared" si="13"/>
        <v/>
      </c>
      <c r="E136" s="257" t="str">
        <f t="shared" si="14"/>
        <v/>
      </c>
      <c r="F136" s="243" t="str">
        <f t="shared" si="15"/>
        <v/>
      </c>
      <c r="G136" s="239"/>
      <c r="H136" s="240"/>
      <c r="I136" s="241"/>
      <c r="J136" s="241" t="str">
        <f>+IF(O136="","",IF(O136="共通仮設費",$U71,Q136))</f>
        <v/>
      </c>
      <c r="K136" s="242"/>
    </row>
    <row r="137" spans="1:11" ht="12" customHeight="1">
      <c r="A137" s="237" t="str">
        <f t="shared" si="16"/>
        <v/>
      </c>
      <c r="B137" s="238" t="str">
        <f t="shared" si="17"/>
        <v/>
      </c>
      <c r="C137" s="257" t="str">
        <f t="shared" si="12"/>
        <v/>
      </c>
      <c r="D137" s="257" t="str">
        <f t="shared" si="13"/>
        <v/>
      </c>
      <c r="E137" s="257" t="str">
        <f t="shared" si="14"/>
        <v/>
      </c>
      <c r="F137" s="243" t="str">
        <f t="shared" si="15"/>
        <v/>
      </c>
      <c r="G137" s="239"/>
      <c r="H137" s="240"/>
      <c r="I137" s="241"/>
      <c r="J137" s="241" t="str">
        <f>+IF(O137="","",IF(O137="共通仮設費",$U71,Q137))</f>
        <v/>
      </c>
      <c r="K137" s="242"/>
    </row>
    <row r="138" spans="1:11" ht="12" customHeight="1">
      <c r="A138" s="237" t="str">
        <f t="shared" si="16"/>
        <v/>
      </c>
      <c r="B138" s="238" t="str">
        <f t="shared" si="17"/>
        <v/>
      </c>
      <c r="C138" s="257" t="str">
        <f t="shared" si="12"/>
        <v/>
      </c>
      <c r="D138" s="257" t="str">
        <f t="shared" si="13"/>
        <v/>
      </c>
      <c r="E138" s="257" t="str">
        <f t="shared" si="14"/>
        <v/>
      </c>
      <c r="F138" s="243" t="str">
        <f t="shared" si="15"/>
        <v/>
      </c>
      <c r="G138" s="239"/>
      <c r="H138" s="240"/>
      <c r="I138" s="241"/>
      <c r="J138" s="241" t="str">
        <f>+IF(O138="","",IF(O138="共通仮設費",$U71,Q138))</f>
        <v/>
      </c>
      <c r="K138" s="242"/>
    </row>
    <row r="139" spans="1:11" ht="12" customHeight="1">
      <c r="A139" s="237" t="str">
        <f t="shared" si="16"/>
        <v/>
      </c>
      <c r="B139" s="238" t="str">
        <f t="shared" si="17"/>
        <v/>
      </c>
      <c r="C139" s="257" t="str">
        <f t="shared" si="12"/>
        <v/>
      </c>
      <c r="D139" s="257" t="str">
        <f t="shared" si="13"/>
        <v/>
      </c>
      <c r="E139" s="257" t="str">
        <f t="shared" si="14"/>
        <v/>
      </c>
      <c r="F139" s="243" t="str">
        <f t="shared" si="15"/>
        <v/>
      </c>
      <c r="G139" s="239"/>
      <c r="H139" s="240"/>
      <c r="I139" s="241"/>
      <c r="J139" s="241" t="str">
        <f>+IF(O139="","",IF(O139="共通仮設費",$U71,Q139))</f>
        <v/>
      </c>
      <c r="K139" s="242"/>
    </row>
    <row r="140" spans="1:11" ht="12" customHeight="1">
      <c r="A140" s="237" t="str">
        <f t="shared" si="16"/>
        <v/>
      </c>
      <c r="B140" s="238" t="str">
        <f t="shared" si="17"/>
        <v/>
      </c>
      <c r="C140" s="257" t="str">
        <f t="shared" si="12"/>
        <v/>
      </c>
      <c r="D140" s="257" t="str">
        <f t="shared" si="13"/>
        <v/>
      </c>
      <c r="E140" s="257" t="str">
        <f t="shared" si="14"/>
        <v/>
      </c>
      <c r="F140" s="243" t="str">
        <f t="shared" si="15"/>
        <v/>
      </c>
      <c r="G140" s="239"/>
      <c r="H140" s="240"/>
      <c r="I140" s="241"/>
      <c r="J140" s="241" t="str">
        <f>+IF(O140="","",IF(O140="共通仮設費",$U71,Q140))</f>
        <v/>
      </c>
      <c r="K140" s="242"/>
    </row>
    <row r="141" spans="1:11" ht="12" customHeight="1">
      <c r="A141" s="237" t="str">
        <f t="shared" si="16"/>
        <v/>
      </c>
      <c r="B141" s="238" t="str">
        <f t="shared" si="17"/>
        <v/>
      </c>
      <c r="C141" s="257" t="str">
        <f t="shared" si="12"/>
        <v/>
      </c>
      <c r="D141" s="257" t="str">
        <f t="shared" si="13"/>
        <v/>
      </c>
      <c r="E141" s="257" t="str">
        <f t="shared" si="14"/>
        <v/>
      </c>
      <c r="F141" s="243" t="str">
        <f t="shared" si="15"/>
        <v/>
      </c>
      <c r="G141" s="239"/>
      <c r="H141" s="240"/>
      <c r="I141" s="241"/>
      <c r="J141" s="241" t="str">
        <f>+IF(O141="","",IF(O141="共通仮設費",$U71,Q141))</f>
        <v/>
      </c>
      <c r="K141" s="242"/>
    </row>
    <row r="142" spans="1:11" ht="12" customHeight="1">
      <c r="A142" s="237" t="str">
        <f t="shared" si="16"/>
        <v/>
      </c>
      <c r="B142" s="238" t="str">
        <f t="shared" si="17"/>
        <v/>
      </c>
      <c r="C142" s="257" t="str">
        <f t="shared" si="12"/>
        <v/>
      </c>
      <c r="D142" s="257" t="str">
        <f t="shared" si="13"/>
        <v/>
      </c>
      <c r="E142" s="257" t="str">
        <f t="shared" si="14"/>
        <v/>
      </c>
      <c r="F142" s="243" t="str">
        <f t="shared" si="15"/>
        <v/>
      </c>
      <c r="G142" s="239"/>
      <c r="H142" s="240"/>
      <c r="I142" s="241"/>
      <c r="J142" s="241" t="str">
        <f>+IF(O142="","",IF(O142="共通仮設費",$U1,Q142))</f>
        <v/>
      </c>
      <c r="K142" s="242"/>
    </row>
    <row r="143" spans="1:11" ht="12" customHeight="1">
      <c r="A143" s="237" t="str">
        <f t="shared" si="16"/>
        <v/>
      </c>
      <c r="B143" s="238" t="str">
        <f t="shared" si="17"/>
        <v/>
      </c>
      <c r="C143" s="257" t="str">
        <f t="shared" si="12"/>
        <v/>
      </c>
      <c r="D143" s="257" t="str">
        <f t="shared" si="13"/>
        <v/>
      </c>
      <c r="E143" s="257" t="str">
        <f t="shared" si="14"/>
        <v/>
      </c>
      <c r="F143" s="243" t="str">
        <f t="shared" si="15"/>
        <v/>
      </c>
      <c r="G143" s="239"/>
      <c r="H143" s="240"/>
      <c r="I143" s="241"/>
      <c r="J143" s="241" t="str">
        <f>+IF(O143="","",IF(O143="共通仮設費",$U1,Q143))</f>
        <v/>
      </c>
      <c r="K143" s="242"/>
    </row>
    <row r="144" spans="1:11" ht="12" customHeight="1">
      <c r="A144" s="237" t="str">
        <f t="shared" si="16"/>
        <v/>
      </c>
      <c r="B144" s="238" t="str">
        <f t="shared" si="17"/>
        <v/>
      </c>
      <c r="C144" s="257" t="str">
        <f t="shared" si="12"/>
        <v/>
      </c>
      <c r="D144" s="257" t="str">
        <f t="shared" si="13"/>
        <v/>
      </c>
      <c r="E144" s="257" t="str">
        <f t="shared" si="14"/>
        <v/>
      </c>
      <c r="F144" s="243" t="str">
        <f t="shared" si="15"/>
        <v/>
      </c>
      <c r="G144" s="239"/>
      <c r="H144" s="240"/>
      <c r="I144" s="241"/>
      <c r="J144" s="241" t="str">
        <f>+IF(O144="","",IF(O144="共通仮設費",$U1,Q144))</f>
        <v/>
      </c>
      <c r="K144" s="242"/>
    </row>
    <row r="145" spans="1:11" ht="12" customHeight="1">
      <c r="A145" s="237" t="str">
        <f t="shared" si="16"/>
        <v/>
      </c>
      <c r="B145" s="238" t="str">
        <f t="shared" si="17"/>
        <v/>
      </c>
      <c r="C145" s="257" t="str">
        <f t="shared" si="12"/>
        <v/>
      </c>
      <c r="D145" s="257" t="str">
        <f t="shared" si="13"/>
        <v/>
      </c>
      <c r="E145" s="257" t="str">
        <f t="shared" si="14"/>
        <v/>
      </c>
      <c r="F145" s="243" t="str">
        <f t="shared" si="15"/>
        <v/>
      </c>
      <c r="G145" s="239"/>
      <c r="H145" s="240"/>
      <c r="I145" s="241"/>
      <c r="J145" s="241" t="str">
        <f>+IF(O145="","",IF(O145="共通仮設費",$U1,Q145))</f>
        <v/>
      </c>
      <c r="K145" s="242"/>
    </row>
    <row r="146" spans="1:11" ht="12" customHeight="1">
      <c r="A146" s="237" t="str">
        <f t="shared" si="16"/>
        <v/>
      </c>
      <c r="B146" s="238" t="str">
        <f t="shared" si="17"/>
        <v/>
      </c>
      <c r="C146" s="257" t="str">
        <f t="shared" si="12"/>
        <v/>
      </c>
      <c r="D146" s="257" t="str">
        <f t="shared" si="13"/>
        <v/>
      </c>
      <c r="E146" s="257" t="str">
        <f t="shared" si="14"/>
        <v/>
      </c>
      <c r="F146" s="243" t="str">
        <f t="shared" si="15"/>
        <v/>
      </c>
      <c r="G146" s="239"/>
      <c r="H146" s="240"/>
      <c r="I146" s="241"/>
      <c r="J146" s="241" t="str">
        <f>+IF(O146="","",IF(O146="共通仮設費",$U1,Q146))</f>
        <v/>
      </c>
      <c r="K146" s="242"/>
    </row>
    <row r="147" spans="1:11" ht="12" customHeight="1">
      <c r="A147" s="237" t="str">
        <f t="shared" si="16"/>
        <v/>
      </c>
      <c r="B147" s="238" t="str">
        <f t="shared" si="17"/>
        <v/>
      </c>
      <c r="C147" s="257" t="str">
        <f t="shared" si="12"/>
        <v/>
      </c>
      <c r="D147" s="257" t="str">
        <f t="shared" si="13"/>
        <v/>
      </c>
      <c r="E147" s="257" t="str">
        <f t="shared" si="14"/>
        <v/>
      </c>
      <c r="F147" s="243" t="str">
        <f t="shared" si="15"/>
        <v/>
      </c>
      <c r="G147" s="239"/>
      <c r="H147" s="240"/>
      <c r="I147" s="241"/>
      <c r="J147" s="241" t="str">
        <f>+IF(O147="","",IF(O147="共通仮設費",$U1,Q147))</f>
        <v/>
      </c>
      <c r="K147" s="242"/>
    </row>
    <row r="148" spans="1:11" ht="12" customHeight="1">
      <c r="A148" s="237" t="str">
        <f t="shared" si="16"/>
        <v/>
      </c>
      <c r="B148" s="238" t="str">
        <f t="shared" si="17"/>
        <v/>
      </c>
      <c r="C148" s="257" t="str">
        <f t="shared" si="12"/>
        <v/>
      </c>
      <c r="D148" s="257" t="str">
        <f t="shared" si="13"/>
        <v/>
      </c>
      <c r="E148" s="257" t="str">
        <f t="shared" si="14"/>
        <v/>
      </c>
      <c r="F148" s="243" t="str">
        <f t="shared" si="15"/>
        <v/>
      </c>
      <c r="G148" s="239"/>
      <c r="H148" s="240"/>
      <c r="I148" s="241"/>
      <c r="J148" s="241" t="str">
        <f>+IF(O148="","",IF(O148="共通仮設費",$U1,Q148))</f>
        <v/>
      </c>
      <c r="K148" s="242"/>
    </row>
    <row r="149" spans="1:11" ht="12" customHeight="1">
      <c r="A149" s="237" t="str">
        <f t="shared" si="16"/>
        <v/>
      </c>
      <c r="B149" s="238" t="str">
        <f t="shared" si="17"/>
        <v/>
      </c>
      <c r="C149" s="257" t="str">
        <f t="shared" si="12"/>
        <v/>
      </c>
      <c r="D149" s="257" t="str">
        <f t="shared" si="13"/>
        <v/>
      </c>
      <c r="E149" s="257" t="str">
        <f t="shared" si="14"/>
        <v/>
      </c>
      <c r="F149" s="243" t="str">
        <f t="shared" si="15"/>
        <v/>
      </c>
      <c r="G149" s="239"/>
      <c r="H149" s="240"/>
      <c r="I149" s="241"/>
      <c r="J149" s="241" t="str">
        <f>+IF(O149="","",IF(O149="共通仮設費",$U1,Q149))</f>
        <v/>
      </c>
      <c r="K149" s="242"/>
    </row>
    <row r="150" spans="1:11" ht="12" customHeight="1">
      <c r="A150" s="237" t="str">
        <f t="shared" si="16"/>
        <v/>
      </c>
      <c r="B150" s="238" t="str">
        <f t="shared" si="17"/>
        <v/>
      </c>
      <c r="C150" s="257" t="str">
        <f t="shared" si="12"/>
        <v/>
      </c>
      <c r="D150" s="257" t="str">
        <f t="shared" si="13"/>
        <v/>
      </c>
      <c r="E150" s="257" t="str">
        <f t="shared" si="14"/>
        <v/>
      </c>
      <c r="F150" s="243" t="str">
        <f t="shared" si="15"/>
        <v/>
      </c>
      <c r="G150" s="239"/>
      <c r="H150" s="240"/>
      <c r="I150" s="241"/>
      <c r="J150" s="241" t="str">
        <f>+IF(O150="","",IF(O150="共通仮設費",$U1,Q150))</f>
        <v/>
      </c>
      <c r="K150" s="242"/>
    </row>
    <row r="151" spans="1:11" ht="12" customHeight="1">
      <c r="A151" s="237" t="str">
        <f t="shared" si="16"/>
        <v/>
      </c>
      <c r="B151" s="238" t="str">
        <f t="shared" si="17"/>
        <v/>
      </c>
      <c r="C151" s="257" t="str">
        <f t="shared" si="12"/>
        <v/>
      </c>
      <c r="D151" s="257" t="str">
        <f t="shared" si="13"/>
        <v/>
      </c>
      <c r="E151" s="257" t="str">
        <f t="shared" si="14"/>
        <v/>
      </c>
      <c r="F151" s="243" t="str">
        <f t="shared" si="15"/>
        <v/>
      </c>
      <c r="G151" s="239"/>
      <c r="H151" s="240"/>
      <c r="I151" s="241"/>
      <c r="J151" s="241" t="str">
        <f>+IF(O151="","",IF(O151="共通仮設費",$U1,Q151))</f>
        <v/>
      </c>
      <c r="K151" s="242"/>
    </row>
    <row r="152" spans="1:11" ht="12" customHeight="1">
      <c r="A152" s="237" t="str">
        <f t="shared" si="16"/>
        <v/>
      </c>
      <c r="B152" s="238" t="str">
        <f t="shared" si="17"/>
        <v/>
      </c>
      <c r="C152" s="257" t="str">
        <f t="shared" si="12"/>
        <v/>
      </c>
      <c r="D152" s="257" t="str">
        <f t="shared" si="13"/>
        <v/>
      </c>
      <c r="E152" s="257" t="str">
        <f t="shared" si="14"/>
        <v/>
      </c>
      <c r="F152" s="243" t="str">
        <f t="shared" si="15"/>
        <v/>
      </c>
      <c r="G152" s="239"/>
      <c r="H152" s="240"/>
      <c r="I152" s="241"/>
      <c r="J152" s="241" t="str">
        <f>+IF(O152="","",IF(O152="共通仮設費",$U1,Q152))</f>
        <v/>
      </c>
      <c r="K152" s="242"/>
    </row>
    <row r="153" spans="1:11" ht="12" customHeight="1">
      <c r="A153" s="237" t="str">
        <f t="shared" si="16"/>
        <v/>
      </c>
      <c r="B153" s="238" t="str">
        <f t="shared" si="17"/>
        <v/>
      </c>
      <c r="C153" s="257" t="str">
        <f t="shared" si="12"/>
        <v/>
      </c>
      <c r="D153" s="257" t="str">
        <f t="shared" si="13"/>
        <v/>
      </c>
      <c r="E153" s="257" t="str">
        <f t="shared" si="14"/>
        <v/>
      </c>
      <c r="F153" s="243" t="str">
        <f t="shared" si="15"/>
        <v/>
      </c>
      <c r="G153" s="239"/>
      <c r="H153" s="240"/>
      <c r="I153" s="241"/>
      <c r="J153" s="241" t="str">
        <f>+IF(O153="","",IF(O153="共通仮設費",$U1,Q153))</f>
        <v/>
      </c>
      <c r="K153" s="242"/>
    </row>
    <row r="154" spans="1:11" ht="12" customHeight="1">
      <c r="A154" s="237" t="str">
        <f t="shared" si="16"/>
        <v/>
      </c>
      <c r="B154" s="238" t="str">
        <f t="shared" si="17"/>
        <v/>
      </c>
      <c r="C154" s="257" t="str">
        <f t="shared" si="12"/>
        <v/>
      </c>
      <c r="D154" s="257" t="str">
        <f t="shared" si="13"/>
        <v/>
      </c>
      <c r="E154" s="257" t="str">
        <f t="shared" si="14"/>
        <v/>
      </c>
      <c r="F154" s="243" t="str">
        <f t="shared" si="15"/>
        <v/>
      </c>
      <c r="G154" s="239"/>
      <c r="H154" s="240"/>
      <c r="I154" s="241"/>
      <c r="J154" s="241" t="str">
        <f>+IF(O154="","",IF(O154="共通仮設費",$U1,Q154))</f>
        <v/>
      </c>
      <c r="K154" s="242"/>
    </row>
    <row r="155" spans="1:11" ht="12" customHeight="1">
      <c r="A155" s="237" t="str">
        <f t="shared" si="16"/>
        <v/>
      </c>
      <c r="B155" s="238" t="str">
        <f t="shared" si="17"/>
        <v/>
      </c>
      <c r="C155" s="257" t="str">
        <f t="shared" si="12"/>
        <v/>
      </c>
      <c r="D155" s="257" t="str">
        <f t="shared" si="13"/>
        <v/>
      </c>
      <c r="E155" s="257" t="str">
        <f t="shared" si="14"/>
        <v/>
      </c>
      <c r="F155" s="243" t="str">
        <f t="shared" si="15"/>
        <v/>
      </c>
      <c r="G155" s="239"/>
      <c r="H155" s="240"/>
      <c r="I155" s="241"/>
      <c r="J155" s="241" t="str">
        <f>+IF(O155="","",IF(O155="共通仮設費",$U1,Q155))</f>
        <v/>
      </c>
      <c r="K155" s="242"/>
    </row>
    <row r="156" spans="1:11" ht="12" customHeight="1">
      <c r="A156" s="237" t="str">
        <f t="shared" si="16"/>
        <v/>
      </c>
      <c r="B156" s="238" t="str">
        <f t="shared" si="17"/>
        <v/>
      </c>
      <c r="C156" s="257" t="str">
        <f t="shared" si="12"/>
        <v/>
      </c>
      <c r="D156" s="257" t="str">
        <f t="shared" si="13"/>
        <v/>
      </c>
      <c r="E156" s="257" t="str">
        <f t="shared" si="14"/>
        <v/>
      </c>
      <c r="F156" s="243" t="str">
        <f t="shared" si="15"/>
        <v/>
      </c>
      <c r="G156" s="239"/>
      <c r="H156" s="240"/>
      <c r="I156" s="241"/>
      <c r="J156" s="241" t="str">
        <f>+IF(O156="","",IF(O156="共通仮設費",$U1,Q156))</f>
        <v/>
      </c>
      <c r="K156" s="242"/>
    </row>
    <row r="157" spans="1:11" ht="12" customHeight="1">
      <c r="A157" s="237" t="str">
        <f t="shared" si="16"/>
        <v/>
      </c>
      <c r="B157" s="238" t="str">
        <f t="shared" si="17"/>
        <v/>
      </c>
      <c r="C157" s="257" t="str">
        <f t="shared" si="12"/>
        <v/>
      </c>
      <c r="D157" s="257" t="str">
        <f t="shared" si="13"/>
        <v/>
      </c>
      <c r="E157" s="257" t="str">
        <f t="shared" si="14"/>
        <v/>
      </c>
      <c r="F157" s="243" t="str">
        <f t="shared" si="15"/>
        <v/>
      </c>
      <c r="G157" s="239"/>
      <c r="H157" s="240"/>
      <c r="I157" s="241"/>
      <c r="J157" s="241" t="str">
        <f>+IF(O157="","",IF(O157="共通仮設費",$U1,Q157))</f>
        <v/>
      </c>
      <c r="K157" s="242"/>
    </row>
    <row r="158" spans="1:11" ht="12" customHeight="1">
      <c r="A158" s="237" t="str">
        <f t="shared" si="16"/>
        <v/>
      </c>
      <c r="B158" s="238" t="str">
        <f t="shared" si="17"/>
        <v/>
      </c>
      <c r="C158" s="257" t="str">
        <f t="shared" si="12"/>
        <v/>
      </c>
      <c r="D158" s="257" t="str">
        <f t="shared" si="13"/>
        <v/>
      </c>
      <c r="E158" s="257" t="str">
        <f t="shared" si="14"/>
        <v/>
      </c>
      <c r="F158" s="243" t="str">
        <f t="shared" si="15"/>
        <v/>
      </c>
      <c r="G158" s="239"/>
      <c r="H158" s="240"/>
      <c r="I158" s="241"/>
      <c r="J158" s="241" t="str">
        <f>+IF(O158="","",IF(O158="共通仮設費",$U1,Q158))</f>
        <v/>
      </c>
      <c r="K158" s="242"/>
    </row>
    <row r="159" spans="1:11" ht="12" customHeight="1">
      <c r="A159" s="237" t="str">
        <f t="shared" si="16"/>
        <v/>
      </c>
      <c r="B159" s="238" t="str">
        <f t="shared" si="17"/>
        <v/>
      </c>
      <c r="C159" s="257" t="str">
        <f t="shared" si="12"/>
        <v/>
      </c>
      <c r="D159" s="257" t="str">
        <f t="shared" si="13"/>
        <v/>
      </c>
      <c r="E159" s="257" t="str">
        <f t="shared" si="14"/>
        <v/>
      </c>
      <c r="F159" s="243" t="str">
        <f t="shared" si="15"/>
        <v/>
      </c>
      <c r="G159" s="239"/>
      <c r="H159" s="240"/>
      <c r="I159" s="241"/>
      <c r="J159" s="241" t="str">
        <f>+IF(O159="","",IF(O159="共通仮設費",$U1,Q159))</f>
        <v/>
      </c>
      <c r="K159" s="242"/>
    </row>
    <row r="160" spans="1:11" ht="12" customHeight="1">
      <c r="A160" s="237" t="str">
        <f t="shared" si="16"/>
        <v/>
      </c>
      <c r="B160" s="238" t="str">
        <f t="shared" si="17"/>
        <v/>
      </c>
      <c r="C160" s="257" t="str">
        <f t="shared" si="12"/>
        <v/>
      </c>
      <c r="D160" s="257" t="str">
        <f t="shared" si="13"/>
        <v/>
      </c>
      <c r="E160" s="257" t="str">
        <f t="shared" si="14"/>
        <v/>
      </c>
      <c r="F160" s="243" t="str">
        <f t="shared" si="15"/>
        <v/>
      </c>
      <c r="G160" s="239"/>
      <c r="H160" s="240"/>
      <c r="I160" s="241"/>
      <c r="J160" s="241" t="str">
        <f>+IF(O160="","",IF(O160="共通仮設費",$U1,Q160))</f>
        <v/>
      </c>
      <c r="K160" s="242"/>
    </row>
    <row r="161" spans="1:11" ht="12" customHeight="1">
      <c r="A161" s="237" t="str">
        <f t="shared" si="16"/>
        <v/>
      </c>
      <c r="B161" s="238" t="str">
        <f t="shared" si="17"/>
        <v/>
      </c>
      <c r="C161" s="257" t="str">
        <f t="shared" si="12"/>
        <v/>
      </c>
      <c r="D161" s="257" t="str">
        <f t="shared" si="13"/>
        <v/>
      </c>
      <c r="E161" s="257" t="str">
        <f t="shared" si="14"/>
        <v/>
      </c>
      <c r="F161" s="243" t="str">
        <f t="shared" si="15"/>
        <v/>
      </c>
      <c r="G161" s="239"/>
      <c r="H161" s="240"/>
      <c r="I161" s="241"/>
      <c r="J161" s="241" t="str">
        <f>+IF(O161="","",IF(O161="共通仮設費",$U1,Q161))</f>
        <v/>
      </c>
      <c r="K161" s="242"/>
    </row>
    <row r="162" spans="1:11" ht="12" customHeight="1">
      <c r="A162" s="237" t="str">
        <f t="shared" si="16"/>
        <v/>
      </c>
      <c r="B162" s="238" t="str">
        <f t="shared" si="17"/>
        <v/>
      </c>
      <c r="C162" s="257" t="str">
        <f t="shared" si="12"/>
        <v/>
      </c>
      <c r="D162" s="257" t="str">
        <f t="shared" si="13"/>
        <v/>
      </c>
      <c r="E162" s="257" t="str">
        <f t="shared" si="14"/>
        <v/>
      </c>
      <c r="F162" s="243" t="str">
        <f t="shared" si="15"/>
        <v/>
      </c>
      <c r="G162" s="239"/>
      <c r="H162" s="240"/>
      <c r="I162" s="241"/>
      <c r="J162" s="241" t="str">
        <f>+IF(O162="","",IF(O162="共通仮設費",$U1,Q162))</f>
        <v/>
      </c>
      <c r="K162" s="242"/>
    </row>
    <row r="163" spans="1:11" ht="12" customHeight="1">
      <c r="A163" s="237" t="str">
        <f t="shared" si="16"/>
        <v/>
      </c>
      <c r="B163" s="238" t="str">
        <f t="shared" si="17"/>
        <v/>
      </c>
      <c r="C163" s="257" t="str">
        <f t="shared" si="12"/>
        <v/>
      </c>
      <c r="D163" s="257" t="str">
        <f t="shared" si="13"/>
        <v/>
      </c>
      <c r="E163" s="257" t="str">
        <f t="shared" si="14"/>
        <v/>
      </c>
      <c r="F163" s="243" t="str">
        <f t="shared" si="15"/>
        <v/>
      </c>
      <c r="G163" s="239"/>
      <c r="H163" s="240"/>
      <c r="I163" s="241"/>
      <c r="J163" s="241" t="str">
        <f>+IF(O163="","",IF(O163="共通仮設費",$U1,Q163))</f>
        <v/>
      </c>
      <c r="K163" s="242"/>
    </row>
    <row r="164" spans="1:11" ht="12" customHeight="1">
      <c r="A164" s="237" t="str">
        <f t="shared" si="16"/>
        <v/>
      </c>
      <c r="B164" s="238" t="str">
        <f t="shared" si="17"/>
        <v/>
      </c>
      <c r="C164" s="257" t="str">
        <f t="shared" si="12"/>
        <v/>
      </c>
      <c r="D164" s="257" t="str">
        <f t="shared" si="13"/>
        <v/>
      </c>
      <c r="E164" s="257" t="str">
        <f t="shared" si="14"/>
        <v/>
      </c>
      <c r="F164" s="243" t="str">
        <f t="shared" si="15"/>
        <v/>
      </c>
      <c r="G164" s="239"/>
      <c r="H164" s="240"/>
      <c r="I164" s="241"/>
      <c r="J164" s="241" t="str">
        <f>+IF(O164="","",IF(O164="共通仮設費",$U1,Q164))</f>
        <v/>
      </c>
      <c r="K164" s="242"/>
    </row>
    <row r="165" spans="1:11" ht="12" customHeight="1">
      <c r="A165" s="237" t="str">
        <f t="shared" si="16"/>
        <v/>
      </c>
      <c r="B165" s="238" t="str">
        <f t="shared" si="17"/>
        <v/>
      </c>
      <c r="C165" s="257" t="str">
        <f t="shared" si="12"/>
        <v/>
      </c>
      <c r="D165" s="257" t="str">
        <f t="shared" si="13"/>
        <v/>
      </c>
      <c r="E165" s="257" t="str">
        <f t="shared" si="14"/>
        <v/>
      </c>
      <c r="F165" s="243" t="str">
        <f t="shared" si="15"/>
        <v/>
      </c>
      <c r="G165" s="239"/>
      <c r="H165" s="240"/>
      <c r="I165" s="241"/>
      <c r="J165" s="241" t="str">
        <f>+IF(O165="","",IF(O165="共通仮設費",$U1,Q165))</f>
        <v/>
      </c>
      <c r="K165" s="242"/>
    </row>
    <row r="166" spans="1:11" ht="12" customHeight="1">
      <c r="A166" s="237" t="str">
        <f t="shared" si="16"/>
        <v/>
      </c>
      <c r="B166" s="238" t="str">
        <f t="shared" si="17"/>
        <v/>
      </c>
      <c r="C166" s="257" t="str">
        <f t="shared" si="12"/>
        <v/>
      </c>
      <c r="D166" s="257" t="str">
        <f t="shared" si="13"/>
        <v/>
      </c>
      <c r="E166" s="257" t="str">
        <f t="shared" si="14"/>
        <v/>
      </c>
      <c r="F166" s="243" t="str">
        <f t="shared" si="15"/>
        <v/>
      </c>
      <c r="G166" s="239"/>
      <c r="H166" s="240"/>
      <c r="I166" s="241"/>
      <c r="J166" s="241" t="str">
        <f>+IF(O166="","",IF(O166="共通仮設費",$U1,Q166))</f>
        <v/>
      </c>
      <c r="K166" s="242"/>
    </row>
    <row r="167" spans="1:11" ht="12" customHeight="1">
      <c r="A167" s="237" t="str">
        <f t="shared" si="16"/>
        <v/>
      </c>
      <c r="B167" s="238" t="str">
        <f t="shared" si="17"/>
        <v/>
      </c>
      <c r="C167" s="257" t="str">
        <f t="shared" si="12"/>
        <v/>
      </c>
      <c r="D167" s="257" t="str">
        <f t="shared" si="13"/>
        <v/>
      </c>
      <c r="E167" s="257" t="str">
        <f t="shared" si="14"/>
        <v/>
      </c>
      <c r="F167" s="243" t="str">
        <f t="shared" si="15"/>
        <v/>
      </c>
      <c r="G167" s="239"/>
      <c r="H167" s="240"/>
      <c r="I167" s="241"/>
      <c r="J167" s="241" t="str">
        <f>+IF(O167="","",IF(O167="共通仮設費",$U1,Q167))</f>
        <v/>
      </c>
      <c r="K167" s="242"/>
    </row>
    <row r="168" spans="1:11" ht="12" customHeight="1">
      <c r="A168" s="237" t="str">
        <f t="shared" si="16"/>
        <v/>
      </c>
      <c r="B168" s="238" t="str">
        <f t="shared" si="17"/>
        <v/>
      </c>
      <c r="C168" s="257" t="str">
        <f t="shared" si="12"/>
        <v/>
      </c>
      <c r="D168" s="257" t="str">
        <f t="shared" si="13"/>
        <v/>
      </c>
      <c r="E168" s="257" t="str">
        <f t="shared" si="14"/>
        <v/>
      </c>
      <c r="F168" s="243" t="str">
        <f t="shared" si="15"/>
        <v/>
      </c>
      <c r="G168" s="239"/>
      <c r="H168" s="240"/>
      <c r="I168" s="241"/>
      <c r="J168" s="241" t="str">
        <f>+IF(O168="","",IF(O168="共通仮設費",$U1,Q168))</f>
        <v/>
      </c>
      <c r="K168" s="242"/>
    </row>
    <row r="169" spans="1:11" ht="12" customHeight="1">
      <c r="A169" s="237" t="str">
        <f t="shared" si="16"/>
        <v/>
      </c>
      <c r="B169" s="238" t="str">
        <f t="shared" si="17"/>
        <v/>
      </c>
      <c r="C169" s="257" t="str">
        <f t="shared" si="12"/>
        <v/>
      </c>
      <c r="D169" s="257" t="str">
        <f t="shared" si="13"/>
        <v/>
      </c>
      <c r="E169" s="257" t="str">
        <f t="shared" si="14"/>
        <v/>
      </c>
      <c r="F169" s="243" t="str">
        <f t="shared" si="15"/>
        <v/>
      </c>
      <c r="G169" s="239"/>
      <c r="H169" s="240"/>
      <c r="I169" s="241"/>
      <c r="J169" s="241" t="str">
        <f>+IF(O169="","",IF(O169="共通仮設費",$U1,Q169))</f>
        <v/>
      </c>
      <c r="K169" s="242"/>
    </row>
    <row r="170" spans="1:11" ht="12" customHeight="1">
      <c r="A170" s="237" t="str">
        <f t="shared" si="16"/>
        <v/>
      </c>
      <c r="B170" s="238" t="str">
        <f t="shared" si="17"/>
        <v/>
      </c>
      <c r="C170" s="257" t="str">
        <f t="shared" si="12"/>
        <v/>
      </c>
      <c r="D170" s="257" t="str">
        <f t="shared" si="13"/>
        <v/>
      </c>
      <c r="E170" s="257" t="str">
        <f t="shared" si="14"/>
        <v/>
      </c>
      <c r="F170" s="243" t="str">
        <f t="shared" si="15"/>
        <v/>
      </c>
      <c r="G170" s="239"/>
      <c r="H170" s="240"/>
      <c r="I170" s="241"/>
      <c r="J170" s="241" t="str">
        <f>+IF(O170="","",IF(O170="共通仮設費",$U1,Q170))</f>
        <v/>
      </c>
      <c r="K170" s="242"/>
    </row>
    <row r="171" spans="1:11" ht="12" customHeight="1">
      <c r="A171" s="237" t="str">
        <f t="shared" si="16"/>
        <v/>
      </c>
      <c r="B171" s="238" t="str">
        <f t="shared" si="17"/>
        <v/>
      </c>
      <c r="C171" s="257" t="str">
        <f t="shared" si="12"/>
        <v/>
      </c>
      <c r="D171" s="257" t="str">
        <f t="shared" si="13"/>
        <v/>
      </c>
      <c r="E171" s="257" t="str">
        <f t="shared" si="14"/>
        <v/>
      </c>
      <c r="F171" s="243" t="str">
        <f t="shared" si="15"/>
        <v/>
      </c>
      <c r="G171" s="239"/>
      <c r="H171" s="240"/>
      <c r="I171" s="241"/>
      <c r="J171" s="241" t="str">
        <f>+IF(O171="","",IF(O171="共通仮設費",$U1,Q171))</f>
        <v/>
      </c>
      <c r="K171" s="242"/>
    </row>
    <row r="172" spans="1:11" ht="12" customHeight="1">
      <c r="A172" s="237" t="str">
        <f t="shared" si="16"/>
        <v/>
      </c>
      <c r="B172" s="238" t="str">
        <f t="shared" si="17"/>
        <v/>
      </c>
      <c r="C172" s="257" t="str">
        <f t="shared" si="12"/>
        <v/>
      </c>
      <c r="D172" s="257" t="str">
        <f t="shared" si="13"/>
        <v/>
      </c>
      <c r="E172" s="257" t="str">
        <f t="shared" si="14"/>
        <v/>
      </c>
      <c r="F172" s="243" t="str">
        <f t="shared" si="15"/>
        <v/>
      </c>
      <c r="G172" s="239"/>
      <c r="H172" s="240"/>
      <c r="I172" s="241"/>
      <c r="J172" s="241" t="str">
        <f>+IF(O172="","",IF(O172="共通仮設費",$U1,Q172))</f>
        <v/>
      </c>
      <c r="K172" s="242"/>
    </row>
    <row r="173" spans="1:11" ht="12" customHeight="1">
      <c r="A173" s="237" t="str">
        <f t="shared" si="16"/>
        <v/>
      </c>
      <c r="B173" s="238" t="str">
        <f t="shared" si="17"/>
        <v/>
      </c>
      <c r="C173" s="257" t="str">
        <f t="shared" si="12"/>
        <v/>
      </c>
      <c r="D173" s="257" t="str">
        <f t="shared" si="13"/>
        <v/>
      </c>
      <c r="E173" s="257" t="str">
        <f t="shared" si="14"/>
        <v/>
      </c>
      <c r="F173" s="243" t="str">
        <f t="shared" si="15"/>
        <v/>
      </c>
      <c r="G173" s="239"/>
      <c r="H173" s="240"/>
      <c r="I173" s="241"/>
      <c r="J173" s="241" t="str">
        <f>+IF(O173="","",IF(O173="共通仮設費",$U1,Q173))</f>
        <v/>
      </c>
      <c r="K173" s="242"/>
    </row>
    <row r="174" spans="1:11" ht="12" customHeight="1">
      <c r="A174" s="237" t="str">
        <f t="shared" si="16"/>
        <v/>
      </c>
      <c r="B174" s="238" t="str">
        <f t="shared" si="17"/>
        <v/>
      </c>
      <c r="C174" s="257" t="str">
        <f t="shared" si="12"/>
        <v/>
      </c>
      <c r="D174" s="257" t="str">
        <f t="shared" si="13"/>
        <v/>
      </c>
      <c r="E174" s="257" t="str">
        <f t="shared" si="14"/>
        <v/>
      </c>
      <c r="F174" s="243" t="str">
        <f t="shared" si="15"/>
        <v/>
      </c>
      <c r="G174" s="239"/>
      <c r="H174" s="240"/>
      <c r="I174" s="241"/>
      <c r="J174" s="241" t="str">
        <f>+IF(O174="","",IF(O174="共通仮設費",$U1,Q174))</f>
        <v/>
      </c>
      <c r="K174" s="242"/>
    </row>
    <row r="175" spans="1:11" ht="12" customHeight="1">
      <c r="A175" s="237" t="str">
        <f t="shared" si="16"/>
        <v/>
      </c>
      <c r="B175" s="238" t="str">
        <f t="shared" si="17"/>
        <v/>
      </c>
      <c r="C175" s="257" t="str">
        <f t="shared" si="12"/>
        <v/>
      </c>
      <c r="D175" s="257" t="str">
        <f t="shared" si="13"/>
        <v/>
      </c>
      <c r="E175" s="257" t="str">
        <f t="shared" si="14"/>
        <v/>
      </c>
      <c r="F175" s="243" t="str">
        <f t="shared" si="15"/>
        <v/>
      </c>
      <c r="G175" s="239"/>
      <c r="H175" s="240"/>
      <c r="I175" s="241"/>
      <c r="J175" s="241" t="str">
        <f>+IF(O175="","",IF(O175="共通仮設費",$U1,Q175))</f>
        <v/>
      </c>
      <c r="K175" s="242"/>
    </row>
    <row r="176" spans="1:11" ht="12" customHeight="1">
      <c r="A176" s="237" t="str">
        <f t="shared" si="16"/>
        <v/>
      </c>
      <c r="B176" s="238" t="str">
        <f t="shared" si="17"/>
        <v/>
      </c>
      <c r="C176" s="257" t="str">
        <f t="shared" si="12"/>
        <v/>
      </c>
      <c r="D176" s="257" t="str">
        <f t="shared" si="13"/>
        <v/>
      </c>
      <c r="E176" s="257" t="str">
        <f t="shared" si="14"/>
        <v/>
      </c>
      <c r="F176" s="243" t="str">
        <f t="shared" si="15"/>
        <v/>
      </c>
      <c r="G176" s="239"/>
      <c r="H176" s="240"/>
      <c r="I176" s="241"/>
      <c r="J176" s="241" t="str">
        <f>+IF(O176="","",IF(O176="共通仮設費",$U1,Q176))</f>
        <v/>
      </c>
      <c r="K176" s="242"/>
    </row>
    <row r="177" spans="1:11" ht="12" customHeight="1">
      <c r="A177" s="237" t="str">
        <f t="shared" si="16"/>
        <v/>
      </c>
      <c r="B177" s="238" t="str">
        <f t="shared" si="17"/>
        <v/>
      </c>
      <c r="C177" s="257" t="str">
        <f t="shared" si="12"/>
        <v/>
      </c>
      <c r="D177" s="257" t="str">
        <f t="shared" si="13"/>
        <v/>
      </c>
      <c r="E177" s="257" t="str">
        <f t="shared" si="14"/>
        <v/>
      </c>
      <c r="F177" s="243" t="str">
        <f t="shared" si="15"/>
        <v/>
      </c>
      <c r="G177" s="239"/>
      <c r="H177" s="240"/>
      <c r="I177" s="241"/>
      <c r="J177" s="241" t="str">
        <f>+IF(O177="","",IF(O177="共通仮設費",$U1,Q177))</f>
        <v/>
      </c>
      <c r="K177" s="242"/>
    </row>
    <row r="178" spans="1:11" ht="12" customHeight="1">
      <c r="A178" s="237" t="str">
        <f t="shared" si="16"/>
        <v/>
      </c>
      <c r="B178" s="238" t="str">
        <f t="shared" si="17"/>
        <v/>
      </c>
      <c r="C178" s="257" t="str">
        <f t="shared" si="12"/>
        <v/>
      </c>
      <c r="D178" s="257" t="str">
        <f t="shared" si="13"/>
        <v/>
      </c>
      <c r="E178" s="257" t="str">
        <f t="shared" si="14"/>
        <v/>
      </c>
      <c r="F178" s="243" t="str">
        <f t="shared" si="15"/>
        <v/>
      </c>
      <c r="G178" s="239"/>
      <c r="H178" s="240"/>
      <c r="I178" s="241"/>
      <c r="J178" s="241" t="str">
        <f>+IF(O178="","",IF(O178="共通仮設費",$U1,Q178))</f>
        <v/>
      </c>
      <c r="K178" s="242"/>
    </row>
    <row r="179" spans="1:11" ht="12" customHeight="1">
      <c r="A179" s="237" t="str">
        <f t="shared" si="16"/>
        <v/>
      </c>
      <c r="B179" s="238" t="str">
        <f t="shared" si="17"/>
        <v/>
      </c>
      <c r="C179" s="257" t="str">
        <f t="shared" si="12"/>
        <v/>
      </c>
      <c r="D179" s="257" t="str">
        <f t="shared" si="13"/>
        <v/>
      </c>
      <c r="E179" s="257" t="str">
        <f t="shared" si="14"/>
        <v/>
      </c>
      <c r="F179" s="243" t="str">
        <f t="shared" si="15"/>
        <v/>
      </c>
      <c r="G179" s="239"/>
      <c r="H179" s="240"/>
      <c r="I179" s="241"/>
      <c r="J179" s="241" t="str">
        <f>+IF(O179="","",IF(O179="共通仮設費",$U1,Q179))</f>
        <v/>
      </c>
      <c r="K179" s="242"/>
    </row>
    <row r="180" spans="1:11" ht="12" customHeight="1">
      <c r="A180" s="237" t="str">
        <f t="shared" si="16"/>
        <v/>
      </c>
      <c r="B180" s="238" t="str">
        <f t="shared" si="17"/>
        <v/>
      </c>
      <c r="C180" s="257" t="str">
        <f t="shared" si="12"/>
        <v/>
      </c>
      <c r="D180" s="257" t="str">
        <f t="shared" si="13"/>
        <v/>
      </c>
      <c r="E180" s="257" t="str">
        <f t="shared" si="14"/>
        <v/>
      </c>
      <c r="F180" s="243" t="str">
        <f t="shared" si="15"/>
        <v/>
      </c>
      <c r="G180" s="239"/>
      <c r="H180" s="240"/>
      <c r="I180" s="241"/>
      <c r="J180" s="241" t="str">
        <f>+IF(O180="","",IF(O180="共通仮設費",$U1,Q180))</f>
        <v/>
      </c>
      <c r="K180" s="242"/>
    </row>
    <row r="181" spans="1:11" ht="12" customHeight="1">
      <c r="A181" s="237" t="str">
        <f t="shared" si="16"/>
        <v/>
      </c>
      <c r="B181" s="238" t="str">
        <f t="shared" si="17"/>
        <v/>
      </c>
      <c r="C181" s="257" t="str">
        <f t="shared" si="12"/>
        <v/>
      </c>
      <c r="D181" s="257" t="str">
        <f t="shared" si="13"/>
        <v/>
      </c>
      <c r="E181" s="257" t="str">
        <f t="shared" si="14"/>
        <v/>
      </c>
      <c r="F181" s="243" t="str">
        <f t="shared" si="15"/>
        <v/>
      </c>
      <c r="G181" s="239"/>
      <c r="H181" s="240"/>
      <c r="I181" s="241"/>
      <c r="J181" s="241" t="str">
        <f>+IF(O181="","",IF(O181="共通仮設費",$U1,Q181))</f>
        <v/>
      </c>
      <c r="K181" s="242"/>
    </row>
    <row r="182" spans="1:11" ht="12" customHeight="1">
      <c r="A182" s="237" t="str">
        <f t="shared" si="16"/>
        <v/>
      </c>
      <c r="B182" s="238" t="str">
        <f t="shared" si="17"/>
        <v/>
      </c>
      <c r="C182" s="257" t="str">
        <f t="shared" si="12"/>
        <v/>
      </c>
      <c r="D182" s="257" t="str">
        <f t="shared" si="13"/>
        <v/>
      </c>
      <c r="E182" s="257" t="str">
        <f t="shared" si="14"/>
        <v/>
      </c>
      <c r="F182" s="243" t="str">
        <f t="shared" si="15"/>
        <v/>
      </c>
      <c r="G182" s="239"/>
      <c r="H182" s="240"/>
      <c r="I182" s="241"/>
      <c r="J182" s="241" t="str">
        <f>+IF(O182="","",IF(O182="共通仮設費",$U1,Q182))</f>
        <v/>
      </c>
      <c r="K182" s="242"/>
    </row>
    <row r="183" spans="1:11" ht="12" customHeight="1">
      <c r="A183" s="237" t="str">
        <f t="shared" si="16"/>
        <v/>
      </c>
      <c r="B183" s="238" t="str">
        <f t="shared" si="17"/>
        <v/>
      </c>
      <c r="C183" s="257" t="str">
        <f t="shared" si="12"/>
        <v/>
      </c>
      <c r="D183" s="257" t="str">
        <f t="shared" si="13"/>
        <v/>
      </c>
      <c r="E183" s="257" t="str">
        <f t="shared" si="14"/>
        <v/>
      </c>
      <c r="F183" s="243" t="str">
        <f t="shared" si="15"/>
        <v/>
      </c>
      <c r="G183" s="239"/>
      <c r="H183" s="240"/>
      <c r="I183" s="241"/>
      <c r="J183" s="241" t="str">
        <f>+IF(O183="","",IF(O183="共通仮設費",$U1,Q183))</f>
        <v/>
      </c>
      <c r="K183" s="242"/>
    </row>
    <row r="184" spans="1:11" ht="12" customHeight="1">
      <c r="A184" s="237" t="str">
        <f t="shared" si="16"/>
        <v/>
      </c>
      <c r="B184" s="238" t="str">
        <f t="shared" si="17"/>
        <v/>
      </c>
      <c r="C184" s="257" t="str">
        <f t="shared" si="12"/>
        <v/>
      </c>
      <c r="D184" s="257" t="str">
        <f t="shared" si="13"/>
        <v/>
      </c>
      <c r="E184" s="257" t="str">
        <f t="shared" si="14"/>
        <v/>
      </c>
      <c r="F184" s="243" t="str">
        <f t="shared" si="15"/>
        <v/>
      </c>
      <c r="G184" s="239"/>
      <c r="H184" s="240"/>
      <c r="I184" s="241"/>
      <c r="J184" s="241" t="str">
        <f>+IF(O184="","",IF(O184="共通仮設費",$U1,Q184))</f>
        <v/>
      </c>
      <c r="K184" s="242"/>
    </row>
    <row r="185" spans="1:11" ht="12" customHeight="1">
      <c r="A185" s="237" t="str">
        <f t="shared" si="16"/>
        <v/>
      </c>
      <c r="B185" s="238" t="str">
        <f t="shared" si="17"/>
        <v/>
      </c>
      <c r="C185" s="257" t="str">
        <f t="shared" si="12"/>
        <v/>
      </c>
      <c r="D185" s="257" t="str">
        <f t="shared" si="13"/>
        <v/>
      </c>
      <c r="E185" s="257" t="str">
        <f t="shared" si="14"/>
        <v/>
      </c>
      <c r="F185" s="243" t="str">
        <f t="shared" si="15"/>
        <v/>
      </c>
      <c r="G185" s="239"/>
      <c r="H185" s="240"/>
      <c r="I185" s="241"/>
      <c r="J185" s="241" t="str">
        <f>+IF(O185="","",IF(O185="共通仮設費",$U1,Q185))</f>
        <v/>
      </c>
      <c r="K185" s="242"/>
    </row>
    <row r="186" spans="1:11" ht="12" customHeight="1">
      <c r="A186" s="237" t="str">
        <f t="shared" si="16"/>
        <v/>
      </c>
      <c r="B186" s="238" t="str">
        <f t="shared" si="17"/>
        <v/>
      </c>
      <c r="C186" s="257" t="str">
        <f t="shared" si="12"/>
        <v/>
      </c>
      <c r="D186" s="257" t="str">
        <f t="shared" si="13"/>
        <v/>
      </c>
      <c r="E186" s="257" t="str">
        <f t="shared" si="14"/>
        <v/>
      </c>
      <c r="F186" s="243" t="str">
        <f t="shared" si="15"/>
        <v/>
      </c>
      <c r="G186" s="239"/>
      <c r="H186" s="240"/>
      <c r="I186" s="241"/>
      <c r="J186" s="241" t="str">
        <f>+IF(O186="","",IF(O186="共通仮設費",$U1,Q186))</f>
        <v/>
      </c>
      <c r="K186" s="242"/>
    </row>
    <row r="187" spans="1:11" ht="12" customHeight="1">
      <c r="A187" s="237" t="str">
        <f t="shared" si="16"/>
        <v/>
      </c>
      <c r="B187" s="238" t="str">
        <f t="shared" si="17"/>
        <v/>
      </c>
      <c r="C187" s="257" t="str">
        <f t="shared" si="12"/>
        <v/>
      </c>
      <c r="D187" s="257" t="str">
        <f t="shared" si="13"/>
        <v/>
      </c>
      <c r="E187" s="257" t="str">
        <f t="shared" si="14"/>
        <v/>
      </c>
      <c r="F187" s="243" t="str">
        <f t="shared" si="15"/>
        <v/>
      </c>
      <c r="G187" s="239"/>
      <c r="H187" s="240"/>
      <c r="I187" s="241"/>
      <c r="J187" s="241" t="str">
        <f>+IF(O187="","",IF(O187="共通仮設費",$U1,Q187))</f>
        <v/>
      </c>
      <c r="K187" s="242"/>
    </row>
    <row r="188" spans="1:11" ht="12" customHeight="1">
      <c r="A188" s="237" t="str">
        <f t="shared" si="16"/>
        <v/>
      </c>
      <c r="B188" s="238" t="str">
        <f t="shared" si="17"/>
        <v/>
      </c>
      <c r="C188" s="257" t="str">
        <f t="shared" si="12"/>
        <v/>
      </c>
      <c r="D188" s="257" t="str">
        <f t="shared" si="13"/>
        <v/>
      </c>
      <c r="E188" s="257" t="str">
        <f t="shared" si="14"/>
        <v/>
      </c>
      <c r="F188" s="243" t="str">
        <f t="shared" si="15"/>
        <v/>
      </c>
      <c r="G188" s="239"/>
      <c r="H188" s="240"/>
      <c r="I188" s="241"/>
      <c r="J188" s="241" t="str">
        <f>+IF(O188="","",IF(O188="共通仮設費",$U1,Q188))</f>
        <v/>
      </c>
      <c r="K188" s="242"/>
    </row>
    <row r="189" spans="1:11" ht="12" customHeight="1">
      <c r="A189" s="237" t="str">
        <f t="shared" si="16"/>
        <v/>
      </c>
      <c r="B189" s="238" t="str">
        <f t="shared" si="17"/>
        <v/>
      </c>
      <c r="C189" s="257" t="str">
        <f t="shared" si="12"/>
        <v/>
      </c>
      <c r="D189" s="257" t="str">
        <f t="shared" si="13"/>
        <v/>
      </c>
      <c r="E189" s="257" t="str">
        <f t="shared" si="14"/>
        <v/>
      </c>
      <c r="F189" s="243" t="str">
        <f t="shared" si="15"/>
        <v/>
      </c>
      <c r="G189" s="239"/>
      <c r="H189" s="240"/>
      <c r="I189" s="241"/>
      <c r="J189" s="241" t="str">
        <f>+IF(O189="","",IF(O189="共通仮設費",$U1,Q189))</f>
        <v/>
      </c>
      <c r="K189" s="242"/>
    </row>
    <row r="190" spans="1:11" ht="12" customHeight="1">
      <c r="A190" s="237" t="str">
        <f t="shared" si="16"/>
        <v/>
      </c>
      <c r="B190" s="238" t="str">
        <f t="shared" si="17"/>
        <v/>
      </c>
      <c r="C190" s="257" t="str">
        <f t="shared" si="12"/>
        <v/>
      </c>
      <c r="D190" s="257" t="str">
        <f t="shared" si="13"/>
        <v/>
      </c>
      <c r="E190" s="257" t="str">
        <f t="shared" si="14"/>
        <v/>
      </c>
      <c r="F190" s="243" t="str">
        <f t="shared" si="15"/>
        <v/>
      </c>
      <c r="G190" s="239"/>
      <c r="H190" s="240"/>
      <c r="I190" s="241"/>
      <c r="J190" s="241" t="str">
        <f>+IF(O190="","",IF(O190="共通仮設費",$U1,Q190))</f>
        <v/>
      </c>
      <c r="K190" s="242"/>
    </row>
    <row r="191" spans="1:11" ht="12" customHeight="1">
      <c r="A191" s="237" t="str">
        <f t="shared" si="16"/>
        <v/>
      </c>
      <c r="B191" s="238" t="str">
        <f t="shared" si="17"/>
        <v/>
      </c>
      <c r="C191" s="257" t="str">
        <f t="shared" si="12"/>
        <v/>
      </c>
      <c r="D191" s="257" t="str">
        <f t="shared" si="13"/>
        <v/>
      </c>
      <c r="E191" s="257" t="str">
        <f t="shared" si="14"/>
        <v/>
      </c>
      <c r="F191" s="243" t="str">
        <f t="shared" si="15"/>
        <v/>
      </c>
      <c r="G191" s="239"/>
      <c r="H191" s="240"/>
      <c r="I191" s="241"/>
      <c r="J191" s="241" t="str">
        <f>+IF(O191="","",IF(O191="共通仮設費",$U1,Q191))</f>
        <v/>
      </c>
      <c r="K191" s="242"/>
    </row>
    <row r="192" spans="1:11" ht="12" customHeight="1">
      <c r="A192" s="237" t="str">
        <f t="shared" si="16"/>
        <v/>
      </c>
      <c r="B192" s="238" t="str">
        <f t="shared" si="17"/>
        <v/>
      </c>
      <c r="C192" s="257" t="str">
        <f t="shared" si="12"/>
        <v/>
      </c>
      <c r="D192" s="257" t="str">
        <f t="shared" si="13"/>
        <v/>
      </c>
      <c r="E192" s="257" t="str">
        <f t="shared" si="14"/>
        <v/>
      </c>
      <c r="F192" s="243" t="str">
        <f t="shared" si="15"/>
        <v/>
      </c>
      <c r="G192" s="239"/>
      <c r="H192" s="240"/>
      <c r="I192" s="241"/>
      <c r="J192" s="241" t="str">
        <f>+IF(O192="","",IF(O192="共通仮設費",$U1,Q192))</f>
        <v/>
      </c>
      <c r="K192" s="242"/>
    </row>
    <row r="193" spans="1:11" ht="12" customHeight="1">
      <c r="A193" s="237" t="str">
        <f t="shared" si="16"/>
        <v/>
      </c>
      <c r="B193" s="238" t="str">
        <f t="shared" si="17"/>
        <v/>
      </c>
      <c r="C193" s="257" t="str">
        <f t="shared" si="12"/>
        <v/>
      </c>
      <c r="D193" s="257" t="str">
        <f t="shared" si="13"/>
        <v/>
      </c>
      <c r="E193" s="257" t="str">
        <f t="shared" si="14"/>
        <v/>
      </c>
      <c r="F193" s="243" t="str">
        <f t="shared" si="15"/>
        <v/>
      </c>
      <c r="G193" s="239"/>
      <c r="H193" s="240"/>
      <c r="I193" s="241"/>
      <c r="J193" s="241" t="str">
        <f>+IF(O193="","",IF(O193="共通仮設費",$U1,Q193))</f>
        <v/>
      </c>
      <c r="K193" s="242"/>
    </row>
    <row r="194" spans="1:11" ht="12" customHeight="1">
      <c r="A194" s="237" t="str">
        <f t="shared" si="16"/>
        <v/>
      </c>
      <c r="B194" s="238" t="str">
        <f t="shared" si="17"/>
        <v/>
      </c>
      <c r="C194" s="257" t="str">
        <f t="shared" si="12"/>
        <v/>
      </c>
      <c r="D194" s="257" t="str">
        <f t="shared" si="13"/>
        <v/>
      </c>
      <c r="E194" s="257" t="str">
        <f t="shared" si="14"/>
        <v/>
      </c>
      <c r="F194" s="243" t="str">
        <f t="shared" si="15"/>
        <v/>
      </c>
      <c r="G194" s="239"/>
      <c r="H194" s="240"/>
      <c r="I194" s="241"/>
      <c r="J194" s="241" t="str">
        <f>+IF(O194="","",IF(O194="共通仮設費",$U1,Q194))</f>
        <v/>
      </c>
      <c r="K194" s="242"/>
    </row>
    <row r="195" spans="1:11" ht="12" customHeight="1">
      <c r="A195" s="237" t="str">
        <f t="shared" si="16"/>
        <v/>
      </c>
      <c r="B195" s="238" t="str">
        <f t="shared" si="17"/>
        <v/>
      </c>
      <c r="C195" s="257" t="str">
        <f t="shared" si="12"/>
        <v/>
      </c>
      <c r="D195" s="257" t="str">
        <f t="shared" si="13"/>
        <v/>
      </c>
      <c r="E195" s="257" t="str">
        <f t="shared" si="14"/>
        <v/>
      </c>
      <c r="F195" s="243" t="str">
        <f t="shared" si="15"/>
        <v/>
      </c>
      <c r="G195" s="239"/>
      <c r="H195" s="240"/>
      <c r="I195" s="241"/>
      <c r="J195" s="241" t="str">
        <f>+IF(O195="","",IF(O195="共通仮設費",$U1,Q195))</f>
        <v/>
      </c>
      <c r="K195" s="242"/>
    </row>
    <row r="196" spans="1:11" ht="12" customHeight="1">
      <c r="A196" s="237" t="str">
        <f t="shared" si="16"/>
        <v/>
      </c>
      <c r="B196" s="238" t="str">
        <f t="shared" si="17"/>
        <v/>
      </c>
      <c r="C196" s="257" t="str">
        <f t="shared" si="12"/>
        <v/>
      </c>
      <c r="D196" s="257" t="str">
        <f t="shared" si="13"/>
        <v/>
      </c>
      <c r="E196" s="257" t="str">
        <f t="shared" si="14"/>
        <v/>
      </c>
      <c r="F196" s="243" t="str">
        <f t="shared" si="15"/>
        <v/>
      </c>
      <c r="G196" s="239"/>
      <c r="H196" s="240"/>
      <c r="I196" s="241"/>
      <c r="J196" s="241" t="str">
        <f>+IF(O196="","",IF(O196="共通仮設費",$U1,Q196))</f>
        <v/>
      </c>
      <c r="K196" s="242"/>
    </row>
    <row r="197" spans="1:11" ht="12" customHeight="1">
      <c r="A197" s="237" t="str">
        <f t="shared" si="16"/>
        <v/>
      </c>
      <c r="B197" s="238" t="str">
        <f t="shared" si="17"/>
        <v/>
      </c>
      <c r="C197" s="257" t="str">
        <f t="shared" si="12"/>
        <v/>
      </c>
      <c r="D197" s="257" t="str">
        <f t="shared" si="13"/>
        <v/>
      </c>
      <c r="E197" s="257" t="str">
        <f t="shared" si="14"/>
        <v/>
      </c>
      <c r="F197" s="243" t="str">
        <f t="shared" si="15"/>
        <v/>
      </c>
      <c r="G197" s="239"/>
      <c r="H197" s="240"/>
      <c r="I197" s="241"/>
      <c r="J197" s="241" t="str">
        <f>+IF(O197="","",IF(O197="共通仮設費",$U1,Q197))</f>
        <v/>
      </c>
      <c r="K197" s="242"/>
    </row>
    <row r="198" spans="1:11" ht="12" customHeight="1">
      <c r="A198" s="237" t="str">
        <f t="shared" si="16"/>
        <v/>
      </c>
      <c r="B198" s="238" t="str">
        <f t="shared" si="17"/>
        <v/>
      </c>
      <c r="C198" s="257" t="str">
        <f t="shared" ref="C198:C261" si="18">IF($N198=2,IF($O198="","",$N198 &amp; "-" &amp; $O198),"")</f>
        <v/>
      </c>
      <c r="D198" s="257" t="str">
        <f t="shared" ref="D198:D261" si="19">IF($N198=3,IF($O198="","",$N198 &amp; "-" &amp; $O198),"")</f>
        <v/>
      </c>
      <c r="E198" s="257" t="str">
        <f t="shared" ref="E198:E261" si="20">IF($N198=4,IF($O198="","",$N198 &amp; "-" &amp; $O198),"")</f>
        <v/>
      </c>
      <c r="F198" s="243" t="str">
        <f t="shared" ref="F198:F261" si="21">IF($N198=5,IF($O198="","",$O198 &amp; CHAR(10) &amp; $P198),"")</f>
        <v/>
      </c>
      <c r="G198" s="239"/>
      <c r="H198" s="240"/>
      <c r="I198" s="241"/>
      <c r="J198" s="241" t="str">
        <f>+IF(O198="","",IF(O198="共通仮設費",$U1,Q198))</f>
        <v/>
      </c>
      <c r="K198" s="242"/>
    </row>
    <row r="199" spans="1:11" ht="12" customHeight="1">
      <c r="A199" s="237" t="str">
        <f t="shared" ref="A199:A262" si="22">IF(O199="共通仮設費","直接工事費",IF(AND(O199="本工事費",N199=0),O199,IF(AND(O199="附帯工事費",N199=0),O199,IF(AND(O199="工事合計",N199=0),"工事費計",IF(AND(O199="契約保証費",N199=0),"契約保証費計",IF(AND(O199&lt;&gt;"",N199=0),O199,""))))))</f>
        <v/>
      </c>
      <c r="B199" s="238" t="str">
        <f t="shared" ref="B199:B262" si="23">IF($N199=1,IF(RIGHT($O199, 2) = "積上", IF($O199="一般管理費積上", $O199, IF($O199="現場管理費積上", $O199, LEFT($O199, LEN($O199) - 2))),IF(AND(N199=1,OR(O199="一般管理費(契約保証費含む)",O199="直接工事費",O199="共通仮設費率額",O199="共通仮設費合計")),VLOOKUP(O199,$O$1:$P$4,2,FALSE),IF(AND($S199=2,$O199="工事合計"),"工事費",IF(AND($S199="",$O199="工事合計"),$O199,IF(AND($S199="",$O199="契約保証費"),$O199,IF($S199=0,"1-" &amp; $O199,$O199)))))),"")</f>
        <v/>
      </c>
      <c r="C199" s="257" t="str">
        <f t="shared" si="18"/>
        <v/>
      </c>
      <c r="D199" s="257" t="str">
        <f t="shared" si="19"/>
        <v/>
      </c>
      <c r="E199" s="257" t="str">
        <f t="shared" si="20"/>
        <v/>
      </c>
      <c r="F199" s="243" t="str">
        <f t="shared" si="21"/>
        <v/>
      </c>
      <c r="G199" s="239"/>
      <c r="H199" s="240"/>
      <c r="I199" s="241"/>
      <c r="J199" s="241" t="str">
        <f>+IF(O199="","",IF(O199="共通仮設費",$U1,Q199))</f>
        <v/>
      </c>
      <c r="K199" s="242"/>
    </row>
    <row r="200" spans="1:11" ht="12" customHeight="1">
      <c r="A200" s="237" t="str">
        <f t="shared" si="22"/>
        <v/>
      </c>
      <c r="B200" s="238" t="str">
        <f t="shared" si="23"/>
        <v/>
      </c>
      <c r="C200" s="257" t="str">
        <f t="shared" si="18"/>
        <v/>
      </c>
      <c r="D200" s="257" t="str">
        <f t="shared" si="19"/>
        <v/>
      </c>
      <c r="E200" s="257" t="str">
        <f t="shared" si="20"/>
        <v/>
      </c>
      <c r="F200" s="243" t="str">
        <f t="shared" si="21"/>
        <v/>
      </c>
      <c r="G200" s="239"/>
      <c r="H200" s="240"/>
      <c r="I200" s="241"/>
      <c r="J200" s="241" t="str">
        <f>+IF(O200="","",IF(O200="共通仮設費",$U1,Q200))</f>
        <v/>
      </c>
      <c r="K200" s="242"/>
    </row>
    <row r="201" spans="1:11" ht="12" customHeight="1">
      <c r="A201" s="237" t="str">
        <f t="shared" si="22"/>
        <v/>
      </c>
      <c r="B201" s="238" t="str">
        <f t="shared" si="23"/>
        <v/>
      </c>
      <c r="C201" s="257" t="str">
        <f t="shared" si="18"/>
        <v/>
      </c>
      <c r="D201" s="257" t="str">
        <f t="shared" si="19"/>
        <v/>
      </c>
      <c r="E201" s="257" t="str">
        <f t="shared" si="20"/>
        <v/>
      </c>
      <c r="F201" s="243" t="str">
        <f t="shared" si="21"/>
        <v/>
      </c>
      <c r="G201" s="239"/>
      <c r="H201" s="240"/>
      <c r="I201" s="241"/>
      <c r="J201" s="241" t="str">
        <f>+IF(O201="","",IF(O201="共通仮設費",$U1,Q201))</f>
        <v/>
      </c>
      <c r="K201" s="242"/>
    </row>
    <row r="202" spans="1:11" ht="12" customHeight="1">
      <c r="A202" s="237" t="str">
        <f t="shared" si="22"/>
        <v/>
      </c>
      <c r="B202" s="238" t="str">
        <f t="shared" si="23"/>
        <v/>
      </c>
      <c r="C202" s="257" t="str">
        <f t="shared" si="18"/>
        <v/>
      </c>
      <c r="D202" s="257" t="str">
        <f t="shared" si="19"/>
        <v/>
      </c>
      <c r="E202" s="257" t="str">
        <f t="shared" si="20"/>
        <v/>
      </c>
      <c r="F202" s="243" t="str">
        <f t="shared" si="21"/>
        <v/>
      </c>
      <c r="G202" s="239"/>
      <c r="H202" s="240"/>
      <c r="I202" s="241"/>
      <c r="J202" s="241" t="str">
        <f>+IF(O202="","",IF(O202="共通仮設費",$U1,Q202))</f>
        <v/>
      </c>
      <c r="K202" s="242"/>
    </row>
    <row r="203" spans="1:11" ht="12" customHeight="1">
      <c r="A203" s="237" t="str">
        <f t="shared" si="22"/>
        <v/>
      </c>
      <c r="B203" s="238" t="str">
        <f t="shared" si="23"/>
        <v/>
      </c>
      <c r="C203" s="257" t="str">
        <f t="shared" si="18"/>
        <v/>
      </c>
      <c r="D203" s="257" t="str">
        <f t="shared" si="19"/>
        <v/>
      </c>
      <c r="E203" s="257" t="str">
        <f t="shared" si="20"/>
        <v/>
      </c>
      <c r="F203" s="243" t="str">
        <f t="shared" si="21"/>
        <v/>
      </c>
      <c r="G203" s="239"/>
      <c r="H203" s="240"/>
      <c r="I203" s="241"/>
      <c r="J203" s="241" t="str">
        <f>+IF(O203="","",IF(O203="共通仮設費",$U1,Q203))</f>
        <v/>
      </c>
      <c r="K203" s="242"/>
    </row>
    <row r="204" spans="1:11" ht="12" customHeight="1">
      <c r="A204" s="237" t="str">
        <f t="shared" si="22"/>
        <v/>
      </c>
      <c r="B204" s="238" t="str">
        <f t="shared" si="23"/>
        <v/>
      </c>
      <c r="C204" s="257" t="str">
        <f t="shared" si="18"/>
        <v/>
      </c>
      <c r="D204" s="257" t="str">
        <f t="shared" si="19"/>
        <v/>
      </c>
      <c r="E204" s="257" t="str">
        <f t="shared" si="20"/>
        <v/>
      </c>
      <c r="F204" s="243" t="str">
        <f t="shared" si="21"/>
        <v/>
      </c>
      <c r="G204" s="239"/>
      <c r="H204" s="240"/>
      <c r="I204" s="241"/>
      <c r="J204" s="241" t="str">
        <f>+IF(O204="","",IF(O204="共通仮設費",$U1,Q204))</f>
        <v/>
      </c>
      <c r="K204" s="242"/>
    </row>
    <row r="205" spans="1:11" ht="12" customHeight="1">
      <c r="A205" s="237" t="str">
        <f t="shared" si="22"/>
        <v/>
      </c>
      <c r="B205" s="238" t="str">
        <f t="shared" si="23"/>
        <v/>
      </c>
      <c r="C205" s="257" t="str">
        <f t="shared" si="18"/>
        <v/>
      </c>
      <c r="D205" s="257" t="str">
        <f t="shared" si="19"/>
        <v/>
      </c>
      <c r="E205" s="257" t="str">
        <f t="shared" si="20"/>
        <v/>
      </c>
      <c r="F205" s="243" t="str">
        <f t="shared" si="21"/>
        <v/>
      </c>
      <c r="G205" s="239"/>
      <c r="H205" s="240"/>
      <c r="I205" s="241"/>
      <c r="J205" s="241" t="str">
        <f>+IF(O205="","",IF(O205="共通仮設費",$U1,Q205))</f>
        <v/>
      </c>
      <c r="K205" s="242"/>
    </row>
    <row r="206" spans="1:11" ht="12" customHeight="1">
      <c r="A206" s="237" t="str">
        <f t="shared" si="22"/>
        <v/>
      </c>
      <c r="B206" s="238" t="str">
        <f t="shared" si="23"/>
        <v/>
      </c>
      <c r="C206" s="257" t="str">
        <f t="shared" si="18"/>
        <v/>
      </c>
      <c r="D206" s="257" t="str">
        <f t="shared" si="19"/>
        <v/>
      </c>
      <c r="E206" s="257" t="str">
        <f t="shared" si="20"/>
        <v/>
      </c>
      <c r="F206" s="243" t="str">
        <f t="shared" si="21"/>
        <v/>
      </c>
      <c r="G206" s="239"/>
      <c r="H206" s="240"/>
      <c r="I206" s="241"/>
      <c r="J206" s="241" t="str">
        <f>+IF(O206="","",IF(O206="共通仮設費",$U1,Q206))</f>
        <v/>
      </c>
      <c r="K206" s="242"/>
    </row>
    <row r="207" spans="1:11" ht="12" customHeight="1">
      <c r="A207" s="237" t="str">
        <f t="shared" si="22"/>
        <v/>
      </c>
      <c r="B207" s="238" t="str">
        <f t="shared" si="23"/>
        <v/>
      </c>
      <c r="C207" s="257" t="str">
        <f t="shared" si="18"/>
        <v/>
      </c>
      <c r="D207" s="257" t="str">
        <f t="shared" si="19"/>
        <v/>
      </c>
      <c r="E207" s="257" t="str">
        <f t="shared" si="20"/>
        <v/>
      </c>
      <c r="F207" s="243" t="str">
        <f t="shared" si="21"/>
        <v/>
      </c>
      <c r="G207" s="239"/>
      <c r="H207" s="240"/>
      <c r="I207" s="241"/>
      <c r="J207" s="241" t="str">
        <f>+IF(O207="","",IF(O207="共通仮設費",$U1,Q207))</f>
        <v/>
      </c>
      <c r="K207" s="242"/>
    </row>
    <row r="208" spans="1:11" ht="12" customHeight="1">
      <c r="A208" s="237" t="str">
        <f t="shared" si="22"/>
        <v/>
      </c>
      <c r="B208" s="238" t="str">
        <f t="shared" si="23"/>
        <v/>
      </c>
      <c r="C208" s="257" t="str">
        <f t="shared" si="18"/>
        <v/>
      </c>
      <c r="D208" s="257" t="str">
        <f t="shared" si="19"/>
        <v/>
      </c>
      <c r="E208" s="257" t="str">
        <f t="shared" si="20"/>
        <v/>
      </c>
      <c r="F208" s="243" t="str">
        <f t="shared" si="21"/>
        <v/>
      </c>
      <c r="G208" s="239"/>
      <c r="H208" s="240"/>
      <c r="I208" s="241"/>
      <c r="J208" s="241" t="str">
        <f>+IF(O208="","",IF(O208="共通仮設費",$U1,Q208))</f>
        <v/>
      </c>
      <c r="K208" s="242"/>
    </row>
    <row r="209" spans="1:11" ht="12" customHeight="1">
      <c r="A209" s="237" t="str">
        <f t="shared" si="22"/>
        <v/>
      </c>
      <c r="B209" s="238" t="str">
        <f t="shared" si="23"/>
        <v/>
      </c>
      <c r="C209" s="257" t="str">
        <f t="shared" si="18"/>
        <v/>
      </c>
      <c r="D209" s="257" t="str">
        <f t="shared" si="19"/>
        <v/>
      </c>
      <c r="E209" s="257" t="str">
        <f t="shared" si="20"/>
        <v/>
      </c>
      <c r="F209" s="243" t="str">
        <f t="shared" si="21"/>
        <v/>
      </c>
      <c r="G209" s="239"/>
      <c r="H209" s="240"/>
      <c r="I209" s="241"/>
      <c r="J209" s="241" t="str">
        <f>+IF(O209="","",IF(O209="共通仮設費",$U1,Q209))</f>
        <v/>
      </c>
      <c r="K209" s="242"/>
    </row>
    <row r="210" spans="1:11" ht="12" customHeight="1">
      <c r="A210" s="237" t="str">
        <f t="shared" si="22"/>
        <v/>
      </c>
      <c r="B210" s="238" t="str">
        <f t="shared" si="23"/>
        <v/>
      </c>
      <c r="C210" s="257" t="str">
        <f t="shared" si="18"/>
        <v/>
      </c>
      <c r="D210" s="257" t="str">
        <f t="shared" si="19"/>
        <v/>
      </c>
      <c r="E210" s="257" t="str">
        <f t="shared" si="20"/>
        <v/>
      </c>
      <c r="F210" s="243" t="str">
        <f t="shared" si="21"/>
        <v/>
      </c>
      <c r="G210" s="239"/>
      <c r="H210" s="240"/>
      <c r="I210" s="241"/>
      <c r="J210" s="241" t="str">
        <f>+IF(O210="","",IF(O210="共通仮設費",$U1,Q210))</f>
        <v/>
      </c>
      <c r="K210" s="242"/>
    </row>
    <row r="211" spans="1:11" ht="12" customHeight="1">
      <c r="A211" s="237" t="str">
        <f t="shared" si="22"/>
        <v/>
      </c>
      <c r="B211" s="238" t="str">
        <f t="shared" si="23"/>
        <v/>
      </c>
      <c r="C211" s="257" t="str">
        <f t="shared" si="18"/>
        <v/>
      </c>
      <c r="D211" s="257" t="str">
        <f t="shared" si="19"/>
        <v/>
      </c>
      <c r="E211" s="257" t="str">
        <f t="shared" si="20"/>
        <v/>
      </c>
      <c r="F211" s="243" t="str">
        <f t="shared" si="21"/>
        <v/>
      </c>
      <c r="G211" s="239"/>
      <c r="H211" s="240"/>
      <c r="I211" s="241"/>
      <c r="J211" s="241" t="str">
        <f>+IF(O211="","",IF(O211="共通仮設費",$U1,Q211))</f>
        <v/>
      </c>
      <c r="K211" s="242"/>
    </row>
    <row r="212" spans="1:11" ht="12" customHeight="1">
      <c r="A212" s="237" t="str">
        <f t="shared" si="22"/>
        <v/>
      </c>
      <c r="B212" s="238" t="str">
        <f t="shared" si="23"/>
        <v/>
      </c>
      <c r="C212" s="257" t="str">
        <f t="shared" si="18"/>
        <v/>
      </c>
      <c r="D212" s="257" t="str">
        <f t="shared" si="19"/>
        <v/>
      </c>
      <c r="E212" s="257" t="str">
        <f t="shared" si="20"/>
        <v/>
      </c>
      <c r="F212" s="243" t="str">
        <f t="shared" si="21"/>
        <v/>
      </c>
      <c r="G212" s="239"/>
      <c r="H212" s="240"/>
      <c r="I212" s="241"/>
      <c r="J212" s="241" t="str">
        <f>+IF(O212="","",IF(O212="共通仮設費",$U1,Q212))</f>
        <v/>
      </c>
      <c r="K212" s="242"/>
    </row>
    <row r="213" spans="1:11" ht="12" customHeight="1">
      <c r="A213" s="237" t="str">
        <f t="shared" si="22"/>
        <v/>
      </c>
      <c r="B213" s="238" t="str">
        <f t="shared" si="23"/>
        <v/>
      </c>
      <c r="C213" s="257" t="str">
        <f t="shared" si="18"/>
        <v/>
      </c>
      <c r="D213" s="257" t="str">
        <f t="shared" si="19"/>
        <v/>
      </c>
      <c r="E213" s="257" t="str">
        <f t="shared" si="20"/>
        <v/>
      </c>
      <c r="F213" s="243" t="str">
        <f t="shared" si="21"/>
        <v/>
      </c>
      <c r="G213" s="239"/>
      <c r="H213" s="240"/>
      <c r="I213" s="241"/>
      <c r="J213" s="241" t="str">
        <f>+IF(O213="","",IF(O213="共通仮設費",$U1,Q213))</f>
        <v/>
      </c>
      <c r="K213" s="242"/>
    </row>
    <row r="214" spans="1:11" ht="12" customHeight="1">
      <c r="A214" s="237" t="str">
        <f t="shared" si="22"/>
        <v/>
      </c>
      <c r="B214" s="238" t="str">
        <f t="shared" si="23"/>
        <v/>
      </c>
      <c r="C214" s="257" t="str">
        <f t="shared" si="18"/>
        <v/>
      </c>
      <c r="D214" s="257" t="str">
        <f t="shared" si="19"/>
        <v/>
      </c>
      <c r="E214" s="257" t="str">
        <f t="shared" si="20"/>
        <v/>
      </c>
      <c r="F214" s="243" t="str">
        <f t="shared" si="21"/>
        <v/>
      </c>
      <c r="G214" s="239"/>
      <c r="H214" s="240"/>
      <c r="I214" s="241"/>
      <c r="J214" s="241" t="str">
        <f>+IF(O214="","",IF(O214="共通仮設費",$U1,Q214))</f>
        <v/>
      </c>
      <c r="K214" s="242"/>
    </row>
    <row r="215" spans="1:11" ht="12" customHeight="1">
      <c r="A215" s="237" t="str">
        <f t="shared" si="22"/>
        <v/>
      </c>
      <c r="B215" s="238" t="str">
        <f t="shared" si="23"/>
        <v/>
      </c>
      <c r="C215" s="257" t="str">
        <f t="shared" si="18"/>
        <v/>
      </c>
      <c r="D215" s="257" t="str">
        <f t="shared" si="19"/>
        <v/>
      </c>
      <c r="E215" s="257" t="str">
        <f t="shared" si="20"/>
        <v/>
      </c>
      <c r="F215" s="243" t="str">
        <f t="shared" si="21"/>
        <v/>
      </c>
      <c r="G215" s="239"/>
      <c r="H215" s="240"/>
      <c r="I215" s="241"/>
      <c r="J215" s="241" t="str">
        <f>+IF(O215="","",IF(O215="共通仮設費",$U1,Q215))</f>
        <v/>
      </c>
      <c r="K215" s="242"/>
    </row>
    <row r="216" spans="1:11" ht="12" customHeight="1">
      <c r="A216" s="237" t="str">
        <f t="shared" si="22"/>
        <v/>
      </c>
      <c r="B216" s="238" t="str">
        <f t="shared" si="23"/>
        <v/>
      </c>
      <c r="C216" s="257" t="str">
        <f t="shared" si="18"/>
        <v/>
      </c>
      <c r="D216" s="257" t="str">
        <f t="shared" si="19"/>
        <v/>
      </c>
      <c r="E216" s="257" t="str">
        <f t="shared" si="20"/>
        <v/>
      </c>
      <c r="F216" s="243" t="str">
        <f t="shared" si="21"/>
        <v/>
      </c>
      <c r="G216" s="239"/>
      <c r="H216" s="240"/>
      <c r="I216" s="241"/>
      <c r="J216" s="241" t="str">
        <f>+IF(O216="","",IF(O216="共通仮設費",$U1,Q216))</f>
        <v/>
      </c>
      <c r="K216" s="242"/>
    </row>
    <row r="217" spans="1:11" ht="12" customHeight="1">
      <c r="A217" s="237" t="str">
        <f t="shared" si="22"/>
        <v/>
      </c>
      <c r="B217" s="238" t="str">
        <f t="shared" si="23"/>
        <v/>
      </c>
      <c r="C217" s="257" t="str">
        <f t="shared" si="18"/>
        <v/>
      </c>
      <c r="D217" s="257" t="str">
        <f t="shared" si="19"/>
        <v/>
      </c>
      <c r="E217" s="257" t="str">
        <f t="shared" si="20"/>
        <v/>
      </c>
      <c r="F217" s="243" t="str">
        <f t="shared" si="21"/>
        <v/>
      </c>
      <c r="G217" s="239"/>
      <c r="H217" s="240"/>
      <c r="I217" s="241"/>
      <c r="J217" s="241" t="str">
        <f>+IF(O217="","",IF(O217="共通仮設費",$U1,Q217))</f>
        <v/>
      </c>
      <c r="K217" s="242"/>
    </row>
    <row r="218" spans="1:11" ht="12" customHeight="1">
      <c r="A218" s="237" t="str">
        <f t="shared" si="22"/>
        <v/>
      </c>
      <c r="B218" s="238" t="str">
        <f t="shared" si="23"/>
        <v/>
      </c>
      <c r="C218" s="257" t="str">
        <f t="shared" si="18"/>
        <v/>
      </c>
      <c r="D218" s="257" t="str">
        <f t="shared" si="19"/>
        <v/>
      </c>
      <c r="E218" s="257" t="str">
        <f t="shared" si="20"/>
        <v/>
      </c>
      <c r="F218" s="243" t="str">
        <f t="shared" si="21"/>
        <v/>
      </c>
      <c r="G218" s="239"/>
      <c r="H218" s="240"/>
      <c r="I218" s="241"/>
      <c r="J218" s="241" t="str">
        <f>+IF(O218="","",IF(O218="共通仮設費",$U1,Q218))</f>
        <v/>
      </c>
      <c r="K218" s="242"/>
    </row>
    <row r="219" spans="1:11" ht="12" customHeight="1">
      <c r="A219" s="237" t="str">
        <f t="shared" si="22"/>
        <v/>
      </c>
      <c r="B219" s="238" t="str">
        <f t="shared" si="23"/>
        <v/>
      </c>
      <c r="C219" s="257" t="str">
        <f t="shared" si="18"/>
        <v/>
      </c>
      <c r="D219" s="257" t="str">
        <f t="shared" si="19"/>
        <v/>
      </c>
      <c r="E219" s="257" t="str">
        <f t="shared" si="20"/>
        <v/>
      </c>
      <c r="F219" s="243" t="str">
        <f t="shared" si="21"/>
        <v/>
      </c>
      <c r="G219" s="239"/>
      <c r="H219" s="240"/>
      <c r="I219" s="241"/>
      <c r="J219" s="241" t="str">
        <f>+IF(O219="","",IF(O219="共通仮設費",$U1,Q219))</f>
        <v/>
      </c>
      <c r="K219" s="242"/>
    </row>
    <row r="220" spans="1:11" ht="12" customHeight="1">
      <c r="A220" s="237" t="str">
        <f t="shared" si="22"/>
        <v/>
      </c>
      <c r="B220" s="238" t="str">
        <f t="shared" si="23"/>
        <v/>
      </c>
      <c r="C220" s="257" t="str">
        <f t="shared" si="18"/>
        <v/>
      </c>
      <c r="D220" s="257" t="str">
        <f t="shared" si="19"/>
        <v/>
      </c>
      <c r="E220" s="257" t="str">
        <f t="shared" si="20"/>
        <v/>
      </c>
      <c r="F220" s="243" t="str">
        <f t="shared" si="21"/>
        <v/>
      </c>
      <c r="G220" s="239"/>
      <c r="H220" s="240"/>
      <c r="I220" s="241"/>
      <c r="J220" s="241" t="str">
        <f>+IF(O220="","",IF(O220="共通仮設費",$U1,Q220))</f>
        <v/>
      </c>
      <c r="K220" s="242"/>
    </row>
    <row r="221" spans="1:11" ht="12" customHeight="1">
      <c r="A221" s="237" t="str">
        <f t="shared" si="22"/>
        <v/>
      </c>
      <c r="B221" s="238" t="str">
        <f t="shared" si="23"/>
        <v/>
      </c>
      <c r="C221" s="257" t="str">
        <f t="shared" si="18"/>
        <v/>
      </c>
      <c r="D221" s="257" t="str">
        <f t="shared" si="19"/>
        <v/>
      </c>
      <c r="E221" s="257" t="str">
        <f t="shared" si="20"/>
        <v/>
      </c>
      <c r="F221" s="243" t="str">
        <f t="shared" si="21"/>
        <v/>
      </c>
      <c r="G221" s="239"/>
      <c r="H221" s="240"/>
      <c r="I221" s="241"/>
      <c r="J221" s="241" t="str">
        <f>+IF(O221="","",IF(O221="共通仮設費",$U1,Q221))</f>
        <v/>
      </c>
      <c r="K221" s="242"/>
    </row>
    <row r="222" spans="1:11" ht="12" customHeight="1">
      <c r="A222" s="237" t="str">
        <f t="shared" si="22"/>
        <v/>
      </c>
      <c r="B222" s="238" t="str">
        <f t="shared" si="23"/>
        <v/>
      </c>
      <c r="C222" s="257" t="str">
        <f t="shared" si="18"/>
        <v/>
      </c>
      <c r="D222" s="257" t="str">
        <f t="shared" si="19"/>
        <v/>
      </c>
      <c r="E222" s="257" t="str">
        <f t="shared" si="20"/>
        <v/>
      </c>
      <c r="F222" s="243" t="str">
        <f t="shared" si="21"/>
        <v/>
      </c>
      <c r="G222" s="239"/>
      <c r="H222" s="240"/>
      <c r="I222" s="241"/>
      <c r="J222" s="241" t="str">
        <f>+IF(O222="","",IF(O222="共通仮設費",$U1,Q222))</f>
        <v/>
      </c>
      <c r="K222" s="242"/>
    </row>
    <row r="223" spans="1:11" ht="12" customHeight="1">
      <c r="A223" s="237" t="str">
        <f t="shared" si="22"/>
        <v/>
      </c>
      <c r="B223" s="238" t="str">
        <f t="shared" si="23"/>
        <v/>
      </c>
      <c r="C223" s="257" t="str">
        <f t="shared" si="18"/>
        <v/>
      </c>
      <c r="D223" s="257" t="str">
        <f t="shared" si="19"/>
        <v/>
      </c>
      <c r="E223" s="257" t="str">
        <f t="shared" si="20"/>
        <v/>
      </c>
      <c r="F223" s="243" t="str">
        <f t="shared" si="21"/>
        <v/>
      </c>
      <c r="G223" s="239"/>
      <c r="H223" s="240"/>
      <c r="I223" s="241"/>
      <c r="J223" s="241" t="str">
        <f>+IF(O223="","",IF(O223="共通仮設費",$U1,Q223))</f>
        <v/>
      </c>
      <c r="K223" s="242"/>
    </row>
    <row r="224" spans="1:11" ht="12" customHeight="1">
      <c r="A224" s="237" t="str">
        <f t="shared" si="22"/>
        <v/>
      </c>
      <c r="B224" s="238" t="str">
        <f t="shared" si="23"/>
        <v/>
      </c>
      <c r="C224" s="257" t="str">
        <f t="shared" si="18"/>
        <v/>
      </c>
      <c r="D224" s="257" t="str">
        <f t="shared" si="19"/>
        <v/>
      </c>
      <c r="E224" s="257" t="str">
        <f t="shared" si="20"/>
        <v/>
      </c>
      <c r="F224" s="243" t="str">
        <f t="shared" si="21"/>
        <v/>
      </c>
      <c r="G224" s="239"/>
      <c r="H224" s="240"/>
      <c r="I224" s="241"/>
      <c r="J224" s="241" t="str">
        <f>+IF(O224="","",IF(O224="共通仮設費",$U1,Q224))</f>
        <v/>
      </c>
      <c r="K224" s="242"/>
    </row>
    <row r="225" spans="1:11" ht="12" customHeight="1">
      <c r="A225" s="237" t="str">
        <f t="shared" si="22"/>
        <v/>
      </c>
      <c r="B225" s="238" t="str">
        <f t="shared" si="23"/>
        <v/>
      </c>
      <c r="C225" s="257" t="str">
        <f t="shared" si="18"/>
        <v/>
      </c>
      <c r="D225" s="257" t="str">
        <f t="shared" si="19"/>
        <v/>
      </c>
      <c r="E225" s="257" t="str">
        <f t="shared" si="20"/>
        <v/>
      </c>
      <c r="F225" s="243" t="str">
        <f t="shared" si="21"/>
        <v/>
      </c>
      <c r="G225" s="239"/>
      <c r="H225" s="240"/>
      <c r="I225" s="241"/>
      <c r="J225" s="241" t="str">
        <f>+IF(O225="","",IF(O225="共通仮設費",$U1,Q225))</f>
        <v/>
      </c>
      <c r="K225" s="242"/>
    </row>
    <row r="226" spans="1:11" ht="12" customHeight="1">
      <c r="A226" s="237" t="str">
        <f t="shared" si="22"/>
        <v/>
      </c>
      <c r="B226" s="238" t="str">
        <f t="shared" si="23"/>
        <v/>
      </c>
      <c r="C226" s="257" t="str">
        <f t="shared" si="18"/>
        <v/>
      </c>
      <c r="D226" s="257" t="str">
        <f t="shared" si="19"/>
        <v/>
      </c>
      <c r="E226" s="257" t="str">
        <f t="shared" si="20"/>
        <v/>
      </c>
      <c r="F226" s="243" t="str">
        <f t="shared" si="21"/>
        <v/>
      </c>
      <c r="G226" s="239"/>
      <c r="H226" s="240"/>
      <c r="I226" s="241"/>
      <c r="J226" s="241" t="str">
        <f>+IF(O226="","",IF(O226="共通仮設費",$U1,Q226))</f>
        <v/>
      </c>
      <c r="K226" s="242"/>
    </row>
    <row r="227" spans="1:11" ht="12" customHeight="1">
      <c r="A227" s="237" t="str">
        <f t="shared" si="22"/>
        <v/>
      </c>
      <c r="B227" s="238" t="str">
        <f t="shared" si="23"/>
        <v/>
      </c>
      <c r="C227" s="257" t="str">
        <f t="shared" si="18"/>
        <v/>
      </c>
      <c r="D227" s="257" t="str">
        <f t="shared" si="19"/>
        <v/>
      </c>
      <c r="E227" s="257" t="str">
        <f t="shared" si="20"/>
        <v/>
      </c>
      <c r="F227" s="243" t="str">
        <f t="shared" si="21"/>
        <v/>
      </c>
      <c r="G227" s="239"/>
      <c r="H227" s="240"/>
      <c r="I227" s="241"/>
      <c r="J227" s="241" t="str">
        <f>+IF(O227="","",IF(O227="共通仮設費",$U1,Q227))</f>
        <v/>
      </c>
      <c r="K227" s="242"/>
    </row>
    <row r="228" spans="1:11" ht="12" customHeight="1">
      <c r="A228" s="237" t="str">
        <f t="shared" si="22"/>
        <v/>
      </c>
      <c r="B228" s="238" t="str">
        <f t="shared" si="23"/>
        <v/>
      </c>
      <c r="C228" s="257" t="str">
        <f t="shared" si="18"/>
        <v/>
      </c>
      <c r="D228" s="257" t="str">
        <f t="shared" si="19"/>
        <v/>
      </c>
      <c r="E228" s="257" t="str">
        <f t="shared" si="20"/>
        <v/>
      </c>
      <c r="F228" s="243" t="str">
        <f t="shared" si="21"/>
        <v/>
      </c>
      <c r="G228" s="239"/>
      <c r="H228" s="240"/>
      <c r="I228" s="241"/>
      <c r="J228" s="241" t="str">
        <f>+IF(O228="","",IF(O228="共通仮設費",$U1,Q228))</f>
        <v/>
      </c>
      <c r="K228" s="242"/>
    </row>
    <row r="229" spans="1:11" ht="12" customHeight="1">
      <c r="A229" s="237" t="str">
        <f t="shared" si="22"/>
        <v/>
      </c>
      <c r="B229" s="238" t="str">
        <f t="shared" si="23"/>
        <v/>
      </c>
      <c r="C229" s="257" t="str">
        <f t="shared" si="18"/>
        <v/>
      </c>
      <c r="D229" s="257" t="str">
        <f t="shared" si="19"/>
        <v/>
      </c>
      <c r="E229" s="257" t="str">
        <f t="shared" si="20"/>
        <v/>
      </c>
      <c r="F229" s="243" t="str">
        <f t="shared" si="21"/>
        <v/>
      </c>
      <c r="G229" s="239"/>
      <c r="H229" s="240"/>
      <c r="I229" s="241"/>
      <c r="J229" s="241" t="str">
        <f>+IF(O229="","",IF(O229="共通仮設費",$U1,Q229))</f>
        <v/>
      </c>
      <c r="K229" s="242"/>
    </row>
    <row r="230" spans="1:11" ht="12" customHeight="1">
      <c r="A230" s="237" t="str">
        <f t="shared" si="22"/>
        <v/>
      </c>
      <c r="B230" s="238" t="str">
        <f t="shared" si="23"/>
        <v/>
      </c>
      <c r="C230" s="257" t="str">
        <f t="shared" si="18"/>
        <v/>
      </c>
      <c r="D230" s="257" t="str">
        <f t="shared" si="19"/>
        <v/>
      </c>
      <c r="E230" s="257" t="str">
        <f t="shared" si="20"/>
        <v/>
      </c>
      <c r="F230" s="243" t="str">
        <f t="shared" si="21"/>
        <v/>
      </c>
      <c r="G230" s="239"/>
      <c r="H230" s="240"/>
      <c r="I230" s="241"/>
      <c r="J230" s="241" t="str">
        <f>+IF(O230="","",IF(O230="共通仮設費",$U1,Q230))</f>
        <v/>
      </c>
      <c r="K230" s="242"/>
    </row>
    <row r="231" spans="1:11" ht="12" customHeight="1">
      <c r="A231" s="237" t="str">
        <f t="shared" si="22"/>
        <v/>
      </c>
      <c r="B231" s="238" t="str">
        <f t="shared" si="23"/>
        <v/>
      </c>
      <c r="C231" s="257" t="str">
        <f t="shared" si="18"/>
        <v/>
      </c>
      <c r="D231" s="257" t="str">
        <f t="shared" si="19"/>
        <v/>
      </c>
      <c r="E231" s="257" t="str">
        <f t="shared" si="20"/>
        <v/>
      </c>
      <c r="F231" s="243" t="str">
        <f t="shared" si="21"/>
        <v/>
      </c>
      <c r="G231" s="239"/>
      <c r="H231" s="240"/>
      <c r="I231" s="241"/>
      <c r="J231" s="241" t="str">
        <f>+IF(O231="","",IF(O231="共通仮設費",$U1,Q231))</f>
        <v/>
      </c>
      <c r="K231" s="242"/>
    </row>
    <row r="232" spans="1:11" ht="12" customHeight="1">
      <c r="A232" s="237" t="str">
        <f t="shared" si="22"/>
        <v/>
      </c>
      <c r="B232" s="238" t="str">
        <f t="shared" si="23"/>
        <v/>
      </c>
      <c r="C232" s="257" t="str">
        <f t="shared" si="18"/>
        <v/>
      </c>
      <c r="D232" s="257" t="str">
        <f t="shared" si="19"/>
        <v/>
      </c>
      <c r="E232" s="257" t="str">
        <f t="shared" si="20"/>
        <v/>
      </c>
      <c r="F232" s="243" t="str">
        <f t="shared" si="21"/>
        <v/>
      </c>
      <c r="G232" s="239"/>
      <c r="H232" s="240"/>
      <c r="I232" s="241"/>
      <c r="J232" s="241" t="str">
        <f>+IF(O232="","",IF(O232="共通仮設費",$U1,Q232))</f>
        <v/>
      </c>
      <c r="K232" s="242"/>
    </row>
    <row r="233" spans="1:11" ht="12" customHeight="1">
      <c r="A233" s="237" t="str">
        <f t="shared" si="22"/>
        <v/>
      </c>
      <c r="B233" s="238" t="str">
        <f t="shared" si="23"/>
        <v/>
      </c>
      <c r="C233" s="257" t="str">
        <f t="shared" si="18"/>
        <v/>
      </c>
      <c r="D233" s="257" t="str">
        <f t="shared" si="19"/>
        <v/>
      </c>
      <c r="E233" s="257" t="str">
        <f t="shared" si="20"/>
        <v/>
      </c>
      <c r="F233" s="243" t="str">
        <f t="shared" si="21"/>
        <v/>
      </c>
      <c r="G233" s="239"/>
      <c r="H233" s="240"/>
      <c r="I233" s="241"/>
      <c r="J233" s="241" t="str">
        <f>+IF(O233="","",IF(O233="共通仮設費",$U1,Q233))</f>
        <v/>
      </c>
      <c r="K233" s="242"/>
    </row>
    <row r="234" spans="1:11" ht="12" customHeight="1">
      <c r="A234" s="237" t="str">
        <f t="shared" si="22"/>
        <v/>
      </c>
      <c r="B234" s="238" t="str">
        <f t="shared" si="23"/>
        <v/>
      </c>
      <c r="C234" s="257" t="str">
        <f t="shared" si="18"/>
        <v/>
      </c>
      <c r="D234" s="257" t="str">
        <f t="shared" si="19"/>
        <v/>
      </c>
      <c r="E234" s="257" t="str">
        <f t="shared" si="20"/>
        <v/>
      </c>
      <c r="F234" s="243" t="str">
        <f t="shared" si="21"/>
        <v/>
      </c>
      <c r="G234" s="239"/>
      <c r="H234" s="240"/>
      <c r="I234" s="241"/>
      <c r="J234" s="241" t="str">
        <f>+IF(O234="","",IF(O234="共通仮設費",$U1,Q234))</f>
        <v/>
      </c>
      <c r="K234" s="242"/>
    </row>
    <row r="235" spans="1:11" ht="12" customHeight="1">
      <c r="A235" s="237" t="str">
        <f t="shared" si="22"/>
        <v/>
      </c>
      <c r="B235" s="238" t="str">
        <f t="shared" si="23"/>
        <v/>
      </c>
      <c r="C235" s="257" t="str">
        <f t="shared" si="18"/>
        <v/>
      </c>
      <c r="D235" s="257" t="str">
        <f t="shared" si="19"/>
        <v/>
      </c>
      <c r="E235" s="257" t="str">
        <f t="shared" si="20"/>
        <v/>
      </c>
      <c r="F235" s="243" t="str">
        <f t="shared" si="21"/>
        <v/>
      </c>
      <c r="G235" s="239"/>
      <c r="H235" s="240"/>
      <c r="I235" s="241"/>
      <c r="J235" s="241" t="str">
        <f>+IF(O235="","",IF(O235="共通仮設費",$U1,Q235))</f>
        <v/>
      </c>
      <c r="K235" s="242"/>
    </row>
    <row r="236" spans="1:11" ht="12" customHeight="1">
      <c r="A236" s="237" t="str">
        <f t="shared" si="22"/>
        <v/>
      </c>
      <c r="B236" s="238" t="str">
        <f t="shared" si="23"/>
        <v/>
      </c>
      <c r="C236" s="257" t="str">
        <f t="shared" si="18"/>
        <v/>
      </c>
      <c r="D236" s="257" t="str">
        <f t="shared" si="19"/>
        <v/>
      </c>
      <c r="E236" s="257" t="str">
        <f t="shared" si="20"/>
        <v/>
      </c>
      <c r="F236" s="243" t="str">
        <f t="shared" si="21"/>
        <v/>
      </c>
      <c r="G236" s="239"/>
      <c r="H236" s="240"/>
      <c r="I236" s="241"/>
      <c r="J236" s="241" t="str">
        <f>+IF(O236="","",IF(O236="共通仮設費",$U1,Q236))</f>
        <v/>
      </c>
      <c r="K236" s="242"/>
    </row>
    <row r="237" spans="1:11" ht="12" customHeight="1">
      <c r="A237" s="237" t="str">
        <f t="shared" si="22"/>
        <v/>
      </c>
      <c r="B237" s="238" t="str">
        <f t="shared" si="23"/>
        <v/>
      </c>
      <c r="C237" s="257" t="str">
        <f t="shared" si="18"/>
        <v/>
      </c>
      <c r="D237" s="257" t="str">
        <f t="shared" si="19"/>
        <v/>
      </c>
      <c r="E237" s="257" t="str">
        <f t="shared" si="20"/>
        <v/>
      </c>
      <c r="F237" s="243" t="str">
        <f t="shared" si="21"/>
        <v/>
      </c>
      <c r="G237" s="239"/>
      <c r="H237" s="240"/>
      <c r="I237" s="241"/>
      <c r="J237" s="241" t="str">
        <f>+IF(O237="","",IF(O237="共通仮設費",$U1,Q237))</f>
        <v/>
      </c>
      <c r="K237" s="242"/>
    </row>
    <row r="238" spans="1:11" ht="12" customHeight="1">
      <c r="A238" s="237" t="str">
        <f t="shared" si="22"/>
        <v/>
      </c>
      <c r="B238" s="238" t="str">
        <f t="shared" si="23"/>
        <v/>
      </c>
      <c r="C238" s="257" t="str">
        <f t="shared" si="18"/>
        <v/>
      </c>
      <c r="D238" s="257" t="str">
        <f t="shared" si="19"/>
        <v/>
      </c>
      <c r="E238" s="257" t="str">
        <f t="shared" si="20"/>
        <v/>
      </c>
      <c r="F238" s="243" t="str">
        <f t="shared" si="21"/>
        <v/>
      </c>
      <c r="G238" s="239"/>
      <c r="H238" s="240"/>
      <c r="I238" s="241"/>
      <c r="J238" s="241" t="str">
        <f>+IF(O238="","",IF(O238="共通仮設費",$U1,Q238))</f>
        <v/>
      </c>
      <c r="K238" s="242"/>
    </row>
    <row r="239" spans="1:11" ht="12" customHeight="1">
      <c r="A239" s="237" t="str">
        <f t="shared" si="22"/>
        <v/>
      </c>
      <c r="B239" s="238" t="str">
        <f t="shared" si="23"/>
        <v/>
      </c>
      <c r="C239" s="257" t="str">
        <f t="shared" si="18"/>
        <v/>
      </c>
      <c r="D239" s="257" t="str">
        <f t="shared" si="19"/>
        <v/>
      </c>
      <c r="E239" s="257" t="str">
        <f t="shared" si="20"/>
        <v/>
      </c>
      <c r="F239" s="243" t="str">
        <f t="shared" si="21"/>
        <v/>
      </c>
      <c r="G239" s="239"/>
      <c r="H239" s="240"/>
      <c r="I239" s="241"/>
      <c r="J239" s="241" t="str">
        <f>+IF(O239="","",IF(O239="共通仮設費",$U1,Q239))</f>
        <v/>
      </c>
      <c r="K239" s="242"/>
    </row>
    <row r="240" spans="1:11" ht="12" customHeight="1">
      <c r="A240" s="237" t="str">
        <f t="shared" si="22"/>
        <v/>
      </c>
      <c r="B240" s="238" t="str">
        <f t="shared" si="23"/>
        <v/>
      </c>
      <c r="C240" s="257" t="str">
        <f t="shared" si="18"/>
        <v/>
      </c>
      <c r="D240" s="257" t="str">
        <f t="shared" si="19"/>
        <v/>
      </c>
      <c r="E240" s="257" t="str">
        <f t="shared" si="20"/>
        <v/>
      </c>
      <c r="F240" s="243" t="str">
        <f t="shared" si="21"/>
        <v/>
      </c>
      <c r="G240" s="239"/>
      <c r="H240" s="240"/>
      <c r="I240" s="241"/>
      <c r="J240" s="241" t="str">
        <f>+IF(O240="","",IF(O240="共通仮設費",$U1,Q240))</f>
        <v/>
      </c>
      <c r="K240" s="242"/>
    </row>
    <row r="241" spans="1:11" ht="12" customHeight="1">
      <c r="A241" s="237" t="str">
        <f t="shared" si="22"/>
        <v/>
      </c>
      <c r="B241" s="238" t="str">
        <f t="shared" si="23"/>
        <v/>
      </c>
      <c r="C241" s="257" t="str">
        <f t="shared" si="18"/>
        <v/>
      </c>
      <c r="D241" s="257" t="str">
        <f t="shared" si="19"/>
        <v/>
      </c>
      <c r="E241" s="257" t="str">
        <f t="shared" si="20"/>
        <v/>
      </c>
      <c r="F241" s="243" t="str">
        <f t="shared" si="21"/>
        <v/>
      </c>
      <c r="G241" s="239"/>
      <c r="H241" s="240"/>
      <c r="I241" s="241"/>
      <c r="J241" s="241" t="str">
        <f>+IF(O241="","",IF(O241="共通仮設費",$U1,Q241))</f>
        <v/>
      </c>
      <c r="K241" s="242"/>
    </row>
    <row r="242" spans="1:11" ht="12" customHeight="1">
      <c r="A242" s="237" t="str">
        <f t="shared" si="22"/>
        <v/>
      </c>
      <c r="B242" s="238" t="str">
        <f t="shared" si="23"/>
        <v/>
      </c>
      <c r="C242" s="257" t="str">
        <f t="shared" si="18"/>
        <v/>
      </c>
      <c r="D242" s="257" t="str">
        <f t="shared" si="19"/>
        <v/>
      </c>
      <c r="E242" s="257" t="str">
        <f t="shared" si="20"/>
        <v/>
      </c>
      <c r="F242" s="243" t="str">
        <f t="shared" si="21"/>
        <v/>
      </c>
      <c r="G242" s="239"/>
      <c r="H242" s="240"/>
      <c r="I242" s="241"/>
      <c r="J242" s="241" t="str">
        <f>+IF(O242="","",IF(O242="共通仮設費",$U1,Q242))</f>
        <v/>
      </c>
      <c r="K242" s="242"/>
    </row>
    <row r="243" spans="1:11" ht="12" customHeight="1">
      <c r="A243" s="237" t="str">
        <f t="shared" si="22"/>
        <v/>
      </c>
      <c r="B243" s="238" t="str">
        <f t="shared" si="23"/>
        <v/>
      </c>
      <c r="C243" s="257" t="str">
        <f t="shared" si="18"/>
        <v/>
      </c>
      <c r="D243" s="257" t="str">
        <f t="shared" si="19"/>
        <v/>
      </c>
      <c r="E243" s="257" t="str">
        <f t="shared" si="20"/>
        <v/>
      </c>
      <c r="F243" s="243" t="str">
        <f t="shared" si="21"/>
        <v/>
      </c>
      <c r="G243" s="239"/>
      <c r="H243" s="240"/>
      <c r="I243" s="241"/>
      <c r="J243" s="241" t="str">
        <f>+IF(O243="","",IF(O243="共通仮設費",$U1,Q243))</f>
        <v/>
      </c>
      <c r="K243" s="242"/>
    </row>
    <row r="244" spans="1:11" ht="12" customHeight="1">
      <c r="A244" s="237" t="str">
        <f t="shared" si="22"/>
        <v/>
      </c>
      <c r="B244" s="238" t="str">
        <f t="shared" si="23"/>
        <v/>
      </c>
      <c r="C244" s="257" t="str">
        <f t="shared" si="18"/>
        <v/>
      </c>
      <c r="D244" s="257" t="str">
        <f t="shared" si="19"/>
        <v/>
      </c>
      <c r="E244" s="257" t="str">
        <f t="shared" si="20"/>
        <v/>
      </c>
      <c r="F244" s="243" t="str">
        <f t="shared" si="21"/>
        <v/>
      </c>
      <c r="G244" s="239"/>
      <c r="H244" s="240"/>
      <c r="I244" s="241"/>
      <c r="J244" s="241" t="str">
        <f>+IF(O244="","",IF(O244="共通仮設費",$U1,Q244))</f>
        <v/>
      </c>
      <c r="K244" s="242"/>
    </row>
    <row r="245" spans="1:11" ht="12" customHeight="1">
      <c r="A245" s="237" t="str">
        <f t="shared" si="22"/>
        <v/>
      </c>
      <c r="B245" s="238" t="str">
        <f t="shared" si="23"/>
        <v/>
      </c>
      <c r="C245" s="257" t="str">
        <f t="shared" si="18"/>
        <v/>
      </c>
      <c r="D245" s="257" t="str">
        <f t="shared" si="19"/>
        <v/>
      </c>
      <c r="E245" s="257" t="str">
        <f t="shared" si="20"/>
        <v/>
      </c>
      <c r="F245" s="243" t="str">
        <f t="shared" si="21"/>
        <v/>
      </c>
      <c r="G245" s="239"/>
      <c r="H245" s="240"/>
      <c r="I245" s="241"/>
      <c r="J245" s="241" t="str">
        <f>+IF(O245="","",IF(O245="共通仮設費",$U1,Q245))</f>
        <v/>
      </c>
      <c r="K245" s="242"/>
    </row>
    <row r="246" spans="1:11" ht="12" customHeight="1">
      <c r="A246" s="237" t="str">
        <f t="shared" si="22"/>
        <v/>
      </c>
      <c r="B246" s="238" t="str">
        <f t="shared" si="23"/>
        <v/>
      </c>
      <c r="C246" s="257" t="str">
        <f t="shared" si="18"/>
        <v/>
      </c>
      <c r="D246" s="257" t="str">
        <f t="shared" si="19"/>
        <v/>
      </c>
      <c r="E246" s="257" t="str">
        <f t="shared" si="20"/>
        <v/>
      </c>
      <c r="F246" s="243" t="str">
        <f t="shared" si="21"/>
        <v/>
      </c>
      <c r="G246" s="239"/>
      <c r="H246" s="240"/>
      <c r="I246" s="241"/>
      <c r="J246" s="241" t="str">
        <f>+IF(O246="","",IF(O246="共通仮設費",$U1,Q246))</f>
        <v/>
      </c>
      <c r="K246" s="242"/>
    </row>
    <row r="247" spans="1:11" ht="12" customHeight="1">
      <c r="A247" s="237" t="str">
        <f t="shared" si="22"/>
        <v/>
      </c>
      <c r="B247" s="238" t="str">
        <f t="shared" si="23"/>
        <v/>
      </c>
      <c r="C247" s="257" t="str">
        <f t="shared" si="18"/>
        <v/>
      </c>
      <c r="D247" s="257" t="str">
        <f t="shared" si="19"/>
        <v/>
      </c>
      <c r="E247" s="257" t="str">
        <f t="shared" si="20"/>
        <v/>
      </c>
      <c r="F247" s="243" t="str">
        <f t="shared" si="21"/>
        <v/>
      </c>
      <c r="G247" s="239"/>
      <c r="H247" s="240"/>
      <c r="I247" s="241"/>
      <c r="J247" s="241" t="str">
        <f>+IF(O247="","",IF(O247="共通仮設費",$U1,Q247))</f>
        <v/>
      </c>
      <c r="K247" s="242"/>
    </row>
    <row r="248" spans="1:11" ht="12" customHeight="1">
      <c r="A248" s="237" t="str">
        <f t="shared" si="22"/>
        <v/>
      </c>
      <c r="B248" s="238" t="str">
        <f t="shared" si="23"/>
        <v/>
      </c>
      <c r="C248" s="257" t="str">
        <f t="shared" si="18"/>
        <v/>
      </c>
      <c r="D248" s="257" t="str">
        <f t="shared" si="19"/>
        <v/>
      </c>
      <c r="E248" s="257" t="str">
        <f t="shared" si="20"/>
        <v/>
      </c>
      <c r="F248" s="243" t="str">
        <f t="shared" si="21"/>
        <v/>
      </c>
      <c r="G248" s="239"/>
      <c r="H248" s="240"/>
      <c r="I248" s="241"/>
      <c r="J248" s="241" t="str">
        <f>+IF(O248="","",IF(O248="共通仮設費",$U1,Q248))</f>
        <v/>
      </c>
      <c r="K248" s="242"/>
    </row>
    <row r="249" spans="1:11" ht="12" customHeight="1">
      <c r="A249" s="237" t="str">
        <f t="shared" si="22"/>
        <v/>
      </c>
      <c r="B249" s="238" t="str">
        <f t="shared" si="23"/>
        <v/>
      </c>
      <c r="C249" s="257" t="str">
        <f t="shared" si="18"/>
        <v/>
      </c>
      <c r="D249" s="257" t="str">
        <f t="shared" si="19"/>
        <v/>
      </c>
      <c r="E249" s="257" t="str">
        <f t="shared" si="20"/>
        <v/>
      </c>
      <c r="F249" s="243" t="str">
        <f t="shared" si="21"/>
        <v/>
      </c>
      <c r="G249" s="239"/>
      <c r="H249" s="240"/>
      <c r="I249" s="241"/>
      <c r="J249" s="241" t="str">
        <f>+IF(O249="","",IF(O249="共通仮設費",$U1,Q249))</f>
        <v/>
      </c>
      <c r="K249" s="242"/>
    </row>
    <row r="250" spans="1:11" ht="12" customHeight="1">
      <c r="A250" s="237" t="str">
        <f t="shared" si="22"/>
        <v/>
      </c>
      <c r="B250" s="238" t="str">
        <f t="shared" si="23"/>
        <v/>
      </c>
      <c r="C250" s="257" t="str">
        <f t="shared" si="18"/>
        <v/>
      </c>
      <c r="D250" s="257" t="str">
        <f t="shared" si="19"/>
        <v/>
      </c>
      <c r="E250" s="257" t="str">
        <f t="shared" si="20"/>
        <v/>
      </c>
      <c r="F250" s="243" t="str">
        <f t="shared" si="21"/>
        <v/>
      </c>
      <c r="G250" s="239"/>
      <c r="H250" s="240"/>
      <c r="I250" s="241"/>
      <c r="J250" s="241" t="str">
        <f>+IF(O250="","",IF(O250="共通仮設費",$U1,Q250))</f>
        <v/>
      </c>
      <c r="K250" s="242"/>
    </row>
    <row r="251" spans="1:11" ht="12" customHeight="1">
      <c r="A251" s="237" t="str">
        <f t="shared" si="22"/>
        <v/>
      </c>
      <c r="B251" s="238" t="str">
        <f t="shared" si="23"/>
        <v/>
      </c>
      <c r="C251" s="257" t="str">
        <f t="shared" si="18"/>
        <v/>
      </c>
      <c r="D251" s="257" t="str">
        <f t="shared" si="19"/>
        <v/>
      </c>
      <c r="E251" s="257" t="str">
        <f t="shared" si="20"/>
        <v/>
      </c>
      <c r="F251" s="243" t="str">
        <f t="shared" si="21"/>
        <v/>
      </c>
      <c r="G251" s="239"/>
      <c r="H251" s="240"/>
      <c r="I251" s="241"/>
      <c r="J251" s="241" t="str">
        <f>+IF(O251="","",IF(O251="共通仮設費",$U1,Q251))</f>
        <v/>
      </c>
      <c r="K251" s="242"/>
    </row>
    <row r="252" spans="1:11" ht="12" customHeight="1">
      <c r="A252" s="237" t="str">
        <f t="shared" si="22"/>
        <v/>
      </c>
      <c r="B252" s="238" t="str">
        <f t="shared" si="23"/>
        <v/>
      </c>
      <c r="C252" s="257" t="str">
        <f t="shared" si="18"/>
        <v/>
      </c>
      <c r="D252" s="257" t="str">
        <f t="shared" si="19"/>
        <v/>
      </c>
      <c r="E252" s="257" t="str">
        <f t="shared" si="20"/>
        <v/>
      </c>
      <c r="F252" s="243" t="str">
        <f t="shared" si="21"/>
        <v/>
      </c>
      <c r="G252" s="239"/>
      <c r="H252" s="240"/>
      <c r="I252" s="241"/>
      <c r="J252" s="241" t="str">
        <f>+IF(O252="","",IF(O252="共通仮設費",$U1,Q252))</f>
        <v/>
      </c>
      <c r="K252" s="242"/>
    </row>
    <row r="253" spans="1:11" ht="12" customHeight="1">
      <c r="A253" s="237" t="str">
        <f t="shared" si="22"/>
        <v/>
      </c>
      <c r="B253" s="238" t="str">
        <f t="shared" si="23"/>
        <v/>
      </c>
      <c r="C253" s="257" t="str">
        <f t="shared" si="18"/>
        <v/>
      </c>
      <c r="D253" s="257" t="str">
        <f t="shared" si="19"/>
        <v/>
      </c>
      <c r="E253" s="257" t="str">
        <f t="shared" si="20"/>
        <v/>
      </c>
      <c r="F253" s="243" t="str">
        <f t="shared" si="21"/>
        <v/>
      </c>
      <c r="G253" s="239"/>
      <c r="H253" s="240"/>
      <c r="I253" s="241"/>
      <c r="J253" s="241" t="str">
        <f>+IF(O253="","",IF(O253="共通仮設費",$U1,Q253))</f>
        <v/>
      </c>
      <c r="K253" s="242"/>
    </row>
    <row r="254" spans="1:11" ht="12" customHeight="1">
      <c r="A254" s="237" t="str">
        <f t="shared" si="22"/>
        <v/>
      </c>
      <c r="B254" s="238" t="str">
        <f t="shared" si="23"/>
        <v/>
      </c>
      <c r="C254" s="257" t="str">
        <f t="shared" si="18"/>
        <v/>
      </c>
      <c r="D254" s="257" t="str">
        <f t="shared" si="19"/>
        <v/>
      </c>
      <c r="E254" s="257" t="str">
        <f t="shared" si="20"/>
        <v/>
      </c>
      <c r="F254" s="243" t="str">
        <f t="shared" si="21"/>
        <v/>
      </c>
      <c r="G254" s="239"/>
      <c r="H254" s="240"/>
      <c r="I254" s="241"/>
      <c r="J254" s="241" t="str">
        <f>+IF(O254="","",IF(O254="共通仮設費",$U1,Q254))</f>
        <v/>
      </c>
      <c r="K254" s="242"/>
    </row>
    <row r="255" spans="1:11" ht="12" customHeight="1">
      <c r="A255" s="237" t="str">
        <f t="shared" si="22"/>
        <v/>
      </c>
      <c r="B255" s="238" t="str">
        <f t="shared" si="23"/>
        <v/>
      </c>
      <c r="C255" s="257" t="str">
        <f t="shared" si="18"/>
        <v/>
      </c>
      <c r="D255" s="257" t="str">
        <f t="shared" si="19"/>
        <v/>
      </c>
      <c r="E255" s="257" t="str">
        <f t="shared" si="20"/>
        <v/>
      </c>
      <c r="F255" s="243" t="str">
        <f t="shared" si="21"/>
        <v/>
      </c>
      <c r="G255" s="239"/>
      <c r="H255" s="240"/>
      <c r="I255" s="241"/>
      <c r="J255" s="241" t="str">
        <f>+IF(O255="","",IF(O255="共通仮設費",$U1,Q255))</f>
        <v/>
      </c>
      <c r="K255" s="242"/>
    </row>
    <row r="256" spans="1:11" ht="12" customHeight="1">
      <c r="A256" s="237" t="str">
        <f t="shared" si="22"/>
        <v/>
      </c>
      <c r="B256" s="238" t="str">
        <f t="shared" si="23"/>
        <v/>
      </c>
      <c r="C256" s="257" t="str">
        <f t="shared" si="18"/>
        <v/>
      </c>
      <c r="D256" s="257" t="str">
        <f t="shared" si="19"/>
        <v/>
      </c>
      <c r="E256" s="257" t="str">
        <f t="shared" si="20"/>
        <v/>
      </c>
      <c r="F256" s="243" t="str">
        <f t="shared" si="21"/>
        <v/>
      </c>
      <c r="G256" s="239"/>
      <c r="H256" s="240"/>
      <c r="I256" s="241"/>
      <c r="J256" s="241" t="str">
        <f>+IF(O256="","",IF(O256="共通仮設費",$U1,Q256))</f>
        <v/>
      </c>
      <c r="K256" s="242"/>
    </row>
    <row r="257" spans="1:11" ht="12" customHeight="1">
      <c r="A257" s="237" t="str">
        <f t="shared" si="22"/>
        <v/>
      </c>
      <c r="B257" s="238" t="str">
        <f t="shared" si="23"/>
        <v/>
      </c>
      <c r="C257" s="257" t="str">
        <f t="shared" si="18"/>
        <v/>
      </c>
      <c r="D257" s="257" t="str">
        <f t="shared" si="19"/>
        <v/>
      </c>
      <c r="E257" s="257" t="str">
        <f t="shared" si="20"/>
        <v/>
      </c>
      <c r="F257" s="243" t="str">
        <f t="shared" si="21"/>
        <v/>
      </c>
      <c r="G257" s="239"/>
      <c r="H257" s="240"/>
      <c r="I257" s="241"/>
      <c r="J257" s="241" t="str">
        <f>+IF(O257="","",IF(O257="共通仮設費",$U1,Q257))</f>
        <v/>
      </c>
      <c r="K257" s="242"/>
    </row>
    <row r="258" spans="1:11" ht="12" customHeight="1">
      <c r="A258" s="237" t="str">
        <f t="shared" si="22"/>
        <v/>
      </c>
      <c r="B258" s="238" t="str">
        <f t="shared" si="23"/>
        <v/>
      </c>
      <c r="C258" s="257" t="str">
        <f t="shared" si="18"/>
        <v/>
      </c>
      <c r="D258" s="257" t="str">
        <f t="shared" si="19"/>
        <v/>
      </c>
      <c r="E258" s="257" t="str">
        <f t="shared" si="20"/>
        <v/>
      </c>
      <c r="F258" s="243" t="str">
        <f t="shared" si="21"/>
        <v/>
      </c>
      <c r="G258" s="239"/>
      <c r="H258" s="240"/>
      <c r="I258" s="241"/>
      <c r="J258" s="241" t="str">
        <f>+IF(O258="","",IF(O258="共通仮設費",$U1,Q258))</f>
        <v/>
      </c>
      <c r="K258" s="242"/>
    </row>
    <row r="259" spans="1:11" ht="12" customHeight="1">
      <c r="A259" s="237" t="str">
        <f t="shared" si="22"/>
        <v/>
      </c>
      <c r="B259" s="238" t="str">
        <f t="shared" si="23"/>
        <v/>
      </c>
      <c r="C259" s="257" t="str">
        <f t="shared" si="18"/>
        <v/>
      </c>
      <c r="D259" s="257" t="str">
        <f t="shared" si="19"/>
        <v/>
      </c>
      <c r="E259" s="257" t="str">
        <f t="shared" si="20"/>
        <v/>
      </c>
      <c r="F259" s="243" t="str">
        <f t="shared" si="21"/>
        <v/>
      </c>
      <c r="G259" s="239"/>
      <c r="H259" s="240"/>
      <c r="I259" s="241"/>
      <c r="J259" s="241" t="str">
        <f>+IF(O259="","",IF(O259="共通仮設費",$U1,Q259))</f>
        <v/>
      </c>
      <c r="K259" s="242"/>
    </row>
    <row r="260" spans="1:11" ht="12" customHeight="1">
      <c r="A260" s="237" t="str">
        <f t="shared" si="22"/>
        <v/>
      </c>
      <c r="B260" s="238" t="str">
        <f t="shared" si="23"/>
        <v/>
      </c>
      <c r="C260" s="257" t="str">
        <f t="shared" si="18"/>
        <v/>
      </c>
      <c r="D260" s="257" t="str">
        <f t="shared" si="19"/>
        <v/>
      </c>
      <c r="E260" s="257" t="str">
        <f t="shared" si="20"/>
        <v/>
      </c>
      <c r="F260" s="243" t="str">
        <f t="shared" si="21"/>
        <v/>
      </c>
      <c r="G260" s="239"/>
      <c r="H260" s="240"/>
      <c r="I260" s="241"/>
      <c r="J260" s="241" t="str">
        <f>+IF(O260="","",IF(O260="共通仮設費",$U1,Q260))</f>
        <v/>
      </c>
      <c r="K260" s="242"/>
    </row>
    <row r="261" spans="1:11" ht="12" customHeight="1">
      <c r="A261" s="237" t="str">
        <f t="shared" si="22"/>
        <v/>
      </c>
      <c r="B261" s="238" t="str">
        <f t="shared" si="23"/>
        <v/>
      </c>
      <c r="C261" s="257" t="str">
        <f t="shared" si="18"/>
        <v/>
      </c>
      <c r="D261" s="257" t="str">
        <f t="shared" si="19"/>
        <v/>
      </c>
      <c r="E261" s="257" t="str">
        <f t="shared" si="20"/>
        <v/>
      </c>
      <c r="F261" s="243" t="str">
        <f t="shared" si="21"/>
        <v/>
      </c>
      <c r="G261" s="239"/>
      <c r="H261" s="240"/>
      <c r="I261" s="241"/>
      <c r="J261" s="241" t="str">
        <f>+IF(O261="","",IF(O261="共通仮設費",$U1,Q261))</f>
        <v/>
      </c>
      <c r="K261" s="242"/>
    </row>
    <row r="262" spans="1:11" ht="12" customHeight="1">
      <c r="A262" s="237" t="str">
        <f t="shared" si="22"/>
        <v/>
      </c>
      <c r="B262" s="238" t="str">
        <f t="shared" si="23"/>
        <v/>
      </c>
      <c r="C262" s="257" t="str">
        <f t="shared" ref="C262:C325" si="24">IF($N262=2,IF($O262="","",$N262 &amp; "-" &amp; $O262),"")</f>
        <v/>
      </c>
      <c r="D262" s="257" t="str">
        <f t="shared" ref="D262:D325" si="25">IF($N262=3,IF($O262="","",$N262 &amp; "-" &amp; $O262),"")</f>
        <v/>
      </c>
      <c r="E262" s="257" t="str">
        <f t="shared" ref="E262:E325" si="26">IF($N262=4,IF($O262="","",$N262 &amp; "-" &amp; $O262),"")</f>
        <v/>
      </c>
      <c r="F262" s="243" t="str">
        <f t="shared" ref="F262:F325" si="27">IF($N262=5,IF($O262="","",$O262 &amp; CHAR(10) &amp; $P262),"")</f>
        <v/>
      </c>
      <c r="G262" s="239"/>
      <c r="H262" s="240"/>
      <c r="I262" s="241"/>
      <c r="J262" s="241" t="str">
        <f>+IF(O262="","",IF(O262="共通仮設費",$U1,Q262))</f>
        <v/>
      </c>
      <c r="K262" s="242"/>
    </row>
    <row r="263" spans="1:11" ht="12" customHeight="1">
      <c r="A263" s="237" t="str">
        <f t="shared" ref="A263:A326" si="28">IF(O263="共通仮設費","直接工事費",IF(AND(O263="本工事費",N263=0),O263,IF(AND(O263="附帯工事費",N263=0),O263,IF(AND(O263="工事合計",N263=0),"工事費計",IF(AND(O263="契約保証費",N263=0),"契約保証費計",IF(AND(O263&lt;&gt;"",N263=0),O263,""))))))</f>
        <v/>
      </c>
      <c r="B263" s="238" t="str">
        <f t="shared" ref="B263:B326" si="29">IF($N263=1,IF(RIGHT($O263, 2) = "積上", IF($O263="一般管理費積上", $O263, IF($O263="現場管理費積上", $O263, LEFT($O263, LEN($O263) - 2))),IF(AND(N263=1,OR(O263="一般管理費(契約保証費含む)",O263="直接工事費",O263="共通仮設費率額",O263="共通仮設費合計")),VLOOKUP(O263,$O$1:$P$4,2,FALSE),IF(AND($S263=2,$O263="工事合計"),"工事費",IF(AND($S263="",$O263="工事合計"),$O263,IF(AND($S263="",$O263="契約保証費"),$O263,IF($S263=0,"1-" &amp; $O263,$O263)))))),"")</f>
        <v/>
      </c>
      <c r="C263" s="257" t="str">
        <f t="shared" si="24"/>
        <v/>
      </c>
      <c r="D263" s="257" t="str">
        <f t="shared" si="25"/>
        <v/>
      </c>
      <c r="E263" s="257" t="str">
        <f t="shared" si="26"/>
        <v/>
      </c>
      <c r="F263" s="243" t="str">
        <f t="shared" si="27"/>
        <v/>
      </c>
      <c r="G263" s="239"/>
      <c r="H263" s="240"/>
      <c r="I263" s="241"/>
      <c r="J263" s="241" t="str">
        <f>+IF(O263="","",IF(O263="共通仮設費",$U1,Q263))</f>
        <v/>
      </c>
      <c r="K263" s="242"/>
    </row>
    <row r="264" spans="1:11" ht="12" customHeight="1">
      <c r="A264" s="237" t="str">
        <f t="shared" si="28"/>
        <v/>
      </c>
      <c r="B264" s="238" t="str">
        <f t="shared" si="29"/>
        <v/>
      </c>
      <c r="C264" s="257" t="str">
        <f t="shared" si="24"/>
        <v/>
      </c>
      <c r="D264" s="257" t="str">
        <f t="shared" si="25"/>
        <v/>
      </c>
      <c r="E264" s="257" t="str">
        <f t="shared" si="26"/>
        <v/>
      </c>
      <c r="F264" s="243" t="str">
        <f t="shared" si="27"/>
        <v/>
      </c>
      <c r="G264" s="239"/>
      <c r="H264" s="240"/>
      <c r="I264" s="241"/>
      <c r="J264" s="241" t="str">
        <f>+IF(O264="","",IF(O264="共通仮設費",$U1,Q264))</f>
        <v/>
      </c>
      <c r="K264" s="242"/>
    </row>
    <row r="265" spans="1:11" ht="12" customHeight="1">
      <c r="A265" s="237" t="str">
        <f t="shared" si="28"/>
        <v/>
      </c>
      <c r="B265" s="238" t="str">
        <f t="shared" si="29"/>
        <v/>
      </c>
      <c r="C265" s="257" t="str">
        <f t="shared" si="24"/>
        <v/>
      </c>
      <c r="D265" s="257" t="str">
        <f t="shared" si="25"/>
        <v/>
      </c>
      <c r="E265" s="257" t="str">
        <f t="shared" si="26"/>
        <v/>
      </c>
      <c r="F265" s="243" t="str">
        <f t="shared" si="27"/>
        <v/>
      </c>
      <c r="G265" s="239"/>
      <c r="H265" s="240"/>
      <c r="I265" s="241"/>
      <c r="J265" s="241" t="str">
        <f>+IF(O265="","",IF(O265="共通仮設費",$U1,Q265))</f>
        <v/>
      </c>
      <c r="K265" s="242"/>
    </row>
    <row r="266" spans="1:11" ht="12" customHeight="1">
      <c r="A266" s="237" t="str">
        <f t="shared" si="28"/>
        <v/>
      </c>
      <c r="B266" s="238" t="str">
        <f t="shared" si="29"/>
        <v/>
      </c>
      <c r="C266" s="257" t="str">
        <f t="shared" si="24"/>
        <v/>
      </c>
      <c r="D266" s="257" t="str">
        <f t="shared" si="25"/>
        <v/>
      </c>
      <c r="E266" s="257" t="str">
        <f t="shared" si="26"/>
        <v/>
      </c>
      <c r="F266" s="243" t="str">
        <f t="shared" si="27"/>
        <v/>
      </c>
      <c r="G266" s="239"/>
      <c r="H266" s="240"/>
      <c r="I266" s="241"/>
      <c r="J266" s="241" t="str">
        <f>+IF(O266="","",IF(O266="共通仮設費",$U1,Q266))</f>
        <v/>
      </c>
      <c r="K266" s="242"/>
    </row>
    <row r="267" spans="1:11" ht="12" customHeight="1">
      <c r="A267" s="237" t="str">
        <f t="shared" si="28"/>
        <v/>
      </c>
      <c r="B267" s="238" t="str">
        <f t="shared" si="29"/>
        <v/>
      </c>
      <c r="C267" s="257" t="str">
        <f t="shared" si="24"/>
        <v/>
      </c>
      <c r="D267" s="257" t="str">
        <f t="shared" si="25"/>
        <v/>
      </c>
      <c r="E267" s="257" t="str">
        <f t="shared" si="26"/>
        <v/>
      </c>
      <c r="F267" s="243" t="str">
        <f t="shared" si="27"/>
        <v/>
      </c>
      <c r="G267" s="239"/>
      <c r="H267" s="240"/>
      <c r="I267" s="241"/>
      <c r="J267" s="241" t="str">
        <f>+IF(O267="","",IF(O267="共通仮設費",$U1,Q267))</f>
        <v/>
      </c>
      <c r="K267" s="242"/>
    </row>
    <row r="268" spans="1:11" ht="12" customHeight="1">
      <c r="A268" s="237" t="str">
        <f t="shared" si="28"/>
        <v/>
      </c>
      <c r="B268" s="238" t="str">
        <f t="shared" si="29"/>
        <v/>
      </c>
      <c r="C268" s="257" t="str">
        <f t="shared" si="24"/>
        <v/>
      </c>
      <c r="D268" s="257" t="str">
        <f t="shared" si="25"/>
        <v/>
      </c>
      <c r="E268" s="257" t="str">
        <f t="shared" si="26"/>
        <v/>
      </c>
      <c r="F268" s="243" t="str">
        <f t="shared" si="27"/>
        <v/>
      </c>
      <c r="G268" s="239"/>
      <c r="H268" s="240"/>
      <c r="I268" s="241"/>
      <c r="J268" s="241" t="str">
        <f>+IF(O268="","",IF(O268="共通仮設費",$U1,Q268))</f>
        <v/>
      </c>
      <c r="K268" s="242"/>
    </row>
    <row r="269" spans="1:11" ht="12" customHeight="1">
      <c r="A269" s="237" t="str">
        <f t="shared" si="28"/>
        <v/>
      </c>
      <c r="B269" s="238" t="str">
        <f t="shared" si="29"/>
        <v/>
      </c>
      <c r="C269" s="257" t="str">
        <f t="shared" si="24"/>
        <v/>
      </c>
      <c r="D269" s="257" t="str">
        <f t="shared" si="25"/>
        <v/>
      </c>
      <c r="E269" s="257" t="str">
        <f t="shared" si="26"/>
        <v/>
      </c>
      <c r="F269" s="243" t="str">
        <f t="shared" si="27"/>
        <v/>
      </c>
      <c r="G269" s="239"/>
      <c r="H269" s="240"/>
      <c r="I269" s="241"/>
      <c r="J269" s="241" t="str">
        <f>+IF(O269="","",IF(O269="共通仮設費",$U1,Q269))</f>
        <v/>
      </c>
      <c r="K269" s="242"/>
    </row>
    <row r="270" spans="1:11" ht="12" customHeight="1">
      <c r="A270" s="237" t="str">
        <f t="shared" si="28"/>
        <v/>
      </c>
      <c r="B270" s="238" t="str">
        <f t="shared" si="29"/>
        <v/>
      </c>
      <c r="C270" s="257" t="str">
        <f t="shared" si="24"/>
        <v/>
      </c>
      <c r="D270" s="257" t="str">
        <f t="shared" si="25"/>
        <v/>
      </c>
      <c r="E270" s="257" t="str">
        <f t="shared" si="26"/>
        <v/>
      </c>
      <c r="F270" s="243" t="str">
        <f t="shared" si="27"/>
        <v/>
      </c>
      <c r="G270" s="239"/>
      <c r="H270" s="240"/>
      <c r="I270" s="241"/>
      <c r="J270" s="241" t="str">
        <f>+IF(O270="","",IF(O270="共通仮設費",$U1,Q270))</f>
        <v/>
      </c>
      <c r="K270" s="242"/>
    </row>
    <row r="271" spans="1:11" ht="12" customHeight="1">
      <c r="A271" s="237" t="str">
        <f t="shared" si="28"/>
        <v/>
      </c>
      <c r="B271" s="238" t="str">
        <f t="shared" si="29"/>
        <v/>
      </c>
      <c r="C271" s="257" t="str">
        <f t="shared" si="24"/>
        <v/>
      </c>
      <c r="D271" s="257" t="str">
        <f t="shared" si="25"/>
        <v/>
      </c>
      <c r="E271" s="257" t="str">
        <f t="shared" si="26"/>
        <v/>
      </c>
      <c r="F271" s="243" t="str">
        <f t="shared" si="27"/>
        <v/>
      </c>
      <c r="G271" s="239"/>
      <c r="H271" s="240"/>
      <c r="I271" s="241"/>
      <c r="J271" s="241" t="str">
        <f>+IF(O271="","",IF(O271="共通仮設費",$U1,Q271))</f>
        <v/>
      </c>
      <c r="K271" s="242"/>
    </row>
    <row r="272" spans="1:11" ht="12" customHeight="1">
      <c r="A272" s="237" t="str">
        <f t="shared" si="28"/>
        <v/>
      </c>
      <c r="B272" s="238" t="str">
        <f t="shared" si="29"/>
        <v/>
      </c>
      <c r="C272" s="257" t="str">
        <f t="shared" si="24"/>
        <v/>
      </c>
      <c r="D272" s="257" t="str">
        <f t="shared" si="25"/>
        <v/>
      </c>
      <c r="E272" s="257" t="str">
        <f t="shared" si="26"/>
        <v/>
      </c>
      <c r="F272" s="243" t="str">
        <f t="shared" si="27"/>
        <v/>
      </c>
      <c r="G272" s="239"/>
      <c r="H272" s="240"/>
      <c r="I272" s="241"/>
      <c r="J272" s="241" t="str">
        <f>+IF(O272="","",IF(O272="共通仮設費",$U1,Q272))</f>
        <v/>
      </c>
      <c r="K272" s="242"/>
    </row>
    <row r="273" spans="1:11" ht="12" customHeight="1">
      <c r="A273" s="237" t="str">
        <f t="shared" si="28"/>
        <v/>
      </c>
      <c r="B273" s="238" t="str">
        <f t="shared" si="29"/>
        <v/>
      </c>
      <c r="C273" s="257" t="str">
        <f t="shared" si="24"/>
        <v/>
      </c>
      <c r="D273" s="257" t="str">
        <f t="shared" si="25"/>
        <v/>
      </c>
      <c r="E273" s="257" t="str">
        <f t="shared" si="26"/>
        <v/>
      </c>
      <c r="F273" s="243" t="str">
        <f t="shared" si="27"/>
        <v/>
      </c>
      <c r="G273" s="239"/>
      <c r="H273" s="240"/>
      <c r="I273" s="241"/>
      <c r="J273" s="241" t="str">
        <f>+IF(O273="","",IF(O273="共通仮設費",$U1,Q273))</f>
        <v/>
      </c>
      <c r="K273" s="242"/>
    </row>
    <row r="274" spans="1:11" ht="12" customHeight="1">
      <c r="A274" s="237" t="str">
        <f t="shared" si="28"/>
        <v/>
      </c>
      <c r="B274" s="238" t="str">
        <f t="shared" si="29"/>
        <v/>
      </c>
      <c r="C274" s="257" t="str">
        <f t="shared" si="24"/>
        <v/>
      </c>
      <c r="D274" s="257" t="str">
        <f t="shared" si="25"/>
        <v/>
      </c>
      <c r="E274" s="257" t="str">
        <f t="shared" si="26"/>
        <v/>
      </c>
      <c r="F274" s="243" t="str">
        <f t="shared" si="27"/>
        <v/>
      </c>
      <c r="G274" s="239"/>
      <c r="H274" s="240"/>
      <c r="I274" s="241"/>
      <c r="J274" s="241" t="str">
        <f>+IF(O274="","",IF(O274="共通仮設費",$U1,Q274))</f>
        <v/>
      </c>
      <c r="K274" s="242"/>
    </row>
    <row r="275" spans="1:11" ht="12" customHeight="1">
      <c r="A275" s="237" t="str">
        <f t="shared" si="28"/>
        <v/>
      </c>
      <c r="B275" s="238" t="str">
        <f t="shared" si="29"/>
        <v/>
      </c>
      <c r="C275" s="257" t="str">
        <f t="shared" si="24"/>
        <v/>
      </c>
      <c r="D275" s="257" t="str">
        <f t="shared" si="25"/>
        <v/>
      </c>
      <c r="E275" s="257" t="str">
        <f t="shared" si="26"/>
        <v/>
      </c>
      <c r="F275" s="243" t="str">
        <f t="shared" si="27"/>
        <v/>
      </c>
      <c r="G275" s="239"/>
      <c r="H275" s="240"/>
      <c r="I275" s="241"/>
      <c r="J275" s="241" t="str">
        <f>+IF(O275="","",IF(O275="共通仮設費",$U1,Q275))</f>
        <v/>
      </c>
      <c r="K275" s="242"/>
    </row>
    <row r="276" spans="1:11" ht="12" customHeight="1">
      <c r="A276" s="237" t="str">
        <f t="shared" si="28"/>
        <v/>
      </c>
      <c r="B276" s="238" t="str">
        <f t="shared" si="29"/>
        <v/>
      </c>
      <c r="C276" s="257" t="str">
        <f t="shared" si="24"/>
        <v/>
      </c>
      <c r="D276" s="257" t="str">
        <f t="shared" si="25"/>
        <v/>
      </c>
      <c r="E276" s="257" t="str">
        <f t="shared" si="26"/>
        <v/>
      </c>
      <c r="F276" s="243" t="str">
        <f t="shared" si="27"/>
        <v/>
      </c>
      <c r="G276" s="239"/>
      <c r="H276" s="240"/>
      <c r="I276" s="241"/>
      <c r="J276" s="241" t="str">
        <f>+IF(O276="","",IF(O276="共通仮設費",$U1,Q276))</f>
        <v/>
      </c>
      <c r="K276" s="242"/>
    </row>
    <row r="277" spans="1:11" ht="12" customHeight="1">
      <c r="A277" s="237" t="str">
        <f t="shared" si="28"/>
        <v/>
      </c>
      <c r="B277" s="238" t="str">
        <f t="shared" si="29"/>
        <v/>
      </c>
      <c r="C277" s="257" t="str">
        <f t="shared" si="24"/>
        <v/>
      </c>
      <c r="D277" s="257" t="str">
        <f t="shared" si="25"/>
        <v/>
      </c>
      <c r="E277" s="257" t="str">
        <f t="shared" si="26"/>
        <v/>
      </c>
      <c r="F277" s="243" t="str">
        <f t="shared" si="27"/>
        <v/>
      </c>
      <c r="G277" s="239"/>
      <c r="H277" s="240"/>
      <c r="I277" s="241"/>
      <c r="J277" s="241" t="str">
        <f>+IF(O277="","",IF(O277="共通仮設費",$U1,Q277))</f>
        <v/>
      </c>
      <c r="K277" s="242"/>
    </row>
    <row r="278" spans="1:11" ht="12" customHeight="1">
      <c r="A278" s="237" t="str">
        <f t="shared" si="28"/>
        <v/>
      </c>
      <c r="B278" s="238" t="str">
        <f t="shared" si="29"/>
        <v/>
      </c>
      <c r="C278" s="257" t="str">
        <f t="shared" si="24"/>
        <v/>
      </c>
      <c r="D278" s="257" t="str">
        <f t="shared" si="25"/>
        <v/>
      </c>
      <c r="E278" s="257" t="str">
        <f t="shared" si="26"/>
        <v/>
      </c>
      <c r="F278" s="243" t="str">
        <f t="shared" si="27"/>
        <v/>
      </c>
      <c r="G278" s="239"/>
      <c r="H278" s="240"/>
      <c r="I278" s="241"/>
      <c r="J278" s="241" t="str">
        <f>+IF(O278="","",IF(O278="共通仮設費",$U1,Q278))</f>
        <v/>
      </c>
      <c r="K278" s="242"/>
    </row>
    <row r="279" spans="1:11" ht="12" customHeight="1">
      <c r="A279" s="237" t="str">
        <f t="shared" si="28"/>
        <v/>
      </c>
      <c r="B279" s="238" t="str">
        <f t="shared" si="29"/>
        <v/>
      </c>
      <c r="C279" s="257" t="str">
        <f t="shared" si="24"/>
        <v/>
      </c>
      <c r="D279" s="257" t="str">
        <f t="shared" si="25"/>
        <v/>
      </c>
      <c r="E279" s="257" t="str">
        <f t="shared" si="26"/>
        <v/>
      </c>
      <c r="F279" s="243" t="str">
        <f t="shared" si="27"/>
        <v/>
      </c>
      <c r="G279" s="239"/>
      <c r="H279" s="240"/>
      <c r="I279" s="241"/>
      <c r="J279" s="241" t="str">
        <f>+IF(O279="","",IF(O279="共通仮設費",$U1,Q279))</f>
        <v/>
      </c>
      <c r="K279" s="242"/>
    </row>
    <row r="280" spans="1:11" ht="12" customHeight="1">
      <c r="A280" s="237" t="str">
        <f t="shared" si="28"/>
        <v/>
      </c>
      <c r="B280" s="238" t="str">
        <f t="shared" si="29"/>
        <v/>
      </c>
      <c r="C280" s="257" t="str">
        <f t="shared" si="24"/>
        <v/>
      </c>
      <c r="D280" s="257" t="str">
        <f t="shared" si="25"/>
        <v/>
      </c>
      <c r="E280" s="257" t="str">
        <f t="shared" si="26"/>
        <v/>
      </c>
      <c r="F280" s="243" t="str">
        <f t="shared" si="27"/>
        <v/>
      </c>
      <c r="G280" s="239"/>
      <c r="H280" s="240"/>
      <c r="I280" s="241"/>
      <c r="J280" s="241" t="str">
        <f>+IF(O280="","",IF(O280="共通仮設費",$U1,Q280))</f>
        <v/>
      </c>
      <c r="K280" s="242"/>
    </row>
    <row r="281" spans="1:11" ht="12" customHeight="1">
      <c r="A281" s="237" t="str">
        <f t="shared" si="28"/>
        <v/>
      </c>
      <c r="B281" s="238" t="str">
        <f t="shared" si="29"/>
        <v/>
      </c>
      <c r="C281" s="257" t="str">
        <f t="shared" si="24"/>
        <v/>
      </c>
      <c r="D281" s="257" t="str">
        <f t="shared" si="25"/>
        <v/>
      </c>
      <c r="E281" s="257" t="str">
        <f t="shared" si="26"/>
        <v/>
      </c>
      <c r="F281" s="243" t="str">
        <f t="shared" si="27"/>
        <v/>
      </c>
      <c r="G281" s="239"/>
      <c r="H281" s="240"/>
      <c r="I281" s="241"/>
      <c r="J281" s="241" t="str">
        <f>+IF(O281="","",IF(O281="共通仮設費",$U1,Q281))</f>
        <v/>
      </c>
      <c r="K281" s="242"/>
    </row>
    <row r="282" spans="1:11" ht="12" customHeight="1">
      <c r="A282" s="237" t="str">
        <f t="shared" si="28"/>
        <v/>
      </c>
      <c r="B282" s="238" t="str">
        <f t="shared" si="29"/>
        <v/>
      </c>
      <c r="C282" s="257" t="str">
        <f t="shared" si="24"/>
        <v/>
      </c>
      <c r="D282" s="257" t="str">
        <f t="shared" si="25"/>
        <v/>
      </c>
      <c r="E282" s="257" t="str">
        <f t="shared" si="26"/>
        <v/>
      </c>
      <c r="F282" s="243" t="str">
        <f t="shared" si="27"/>
        <v/>
      </c>
      <c r="G282" s="239"/>
      <c r="H282" s="240"/>
      <c r="I282" s="241"/>
      <c r="J282" s="241" t="str">
        <f>+IF(O282="","",IF(O282="共通仮設費",$U1,Q282))</f>
        <v/>
      </c>
      <c r="K282" s="242"/>
    </row>
    <row r="283" spans="1:11" ht="12" customHeight="1">
      <c r="A283" s="237" t="str">
        <f t="shared" si="28"/>
        <v/>
      </c>
      <c r="B283" s="238" t="str">
        <f t="shared" si="29"/>
        <v/>
      </c>
      <c r="C283" s="257" t="str">
        <f t="shared" si="24"/>
        <v/>
      </c>
      <c r="D283" s="257" t="str">
        <f t="shared" si="25"/>
        <v/>
      </c>
      <c r="E283" s="257" t="str">
        <f t="shared" si="26"/>
        <v/>
      </c>
      <c r="F283" s="243" t="str">
        <f t="shared" si="27"/>
        <v/>
      </c>
      <c r="G283" s="239"/>
      <c r="H283" s="240"/>
      <c r="I283" s="241"/>
      <c r="J283" s="241" t="str">
        <f>+IF(O283="","",IF(O283="共通仮設費",$U1,Q283))</f>
        <v/>
      </c>
      <c r="K283" s="242"/>
    </row>
    <row r="284" spans="1:11" ht="12" customHeight="1">
      <c r="A284" s="237" t="str">
        <f t="shared" si="28"/>
        <v/>
      </c>
      <c r="B284" s="238" t="str">
        <f t="shared" si="29"/>
        <v/>
      </c>
      <c r="C284" s="257" t="str">
        <f t="shared" si="24"/>
        <v/>
      </c>
      <c r="D284" s="257" t="str">
        <f t="shared" si="25"/>
        <v/>
      </c>
      <c r="E284" s="257" t="str">
        <f t="shared" si="26"/>
        <v/>
      </c>
      <c r="F284" s="243" t="str">
        <f t="shared" si="27"/>
        <v/>
      </c>
      <c r="G284" s="239"/>
      <c r="H284" s="240"/>
      <c r="I284" s="241"/>
      <c r="J284" s="241" t="str">
        <f>+IF(O284="","",IF(O284="共通仮設費",$U1,Q284))</f>
        <v/>
      </c>
      <c r="K284" s="242"/>
    </row>
    <row r="285" spans="1:11" ht="12" customHeight="1">
      <c r="A285" s="237" t="str">
        <f t="shared" si="28"/>
        <v/>
      </c>
      <c r="B285" s="238" t="str">
        <f t="shared" si="29"/>
        <v/>
      </c>
      <c r="C285" s="257" t="str">
        <f t="shared" si="24"/>
        <v/>
      </c>
      <c r="D285" s="257" t="str">
        <f t="shared" si="25"/>
        <v/>
      </c>
      <c r="E285" s="257" t="str">
        <f t="shared" si="26"/>
        <v/>
      </c>
      <c r="F285" s="243" t="str">
        <f t="shared" si="27"/>
        <v/>
      </c>
      <c r="G285" s="239"/>
      <c r="H285" s="240"/>
      <c r="I285" s="241"/>
      <c r="J285" s="241" t="str">
        <f>+IF(O285="","",IF(O285="共通仮設費",$U1,Q285))</f>
        <v/>
      </c>
      <c r="K285" s="242"/>
    </row>
    <row r="286" spans="1:11" ht="12" customHeight="1">
      <c r="A286" s="237" t="str">
        <f t="shared" si="28"/>
        <v/>
      </c>
      <c r="B286" s="238" t="str">
        <f t="shared" si="29"/>
        <v/>
      </c>
      <c r="C286" s="257" t="str">
        <f t="shared" si="24"/>
        <v/>
      </c>
      <c r="D286" s="257" t="str">
        <f t="shared" si="25"/>
        <v/>
      </c>
      <c r="E286" s="257" t="str">
        <f t="shared" si="26"/>
        <v/>
      </c>
      <c r="F286" s="243" t="str">
        <f t="shared" si="27"/>
        <v/>
      </c>
      <c r="G286" s="239"/>
      <c r="H286" s="240"/>
      <c r="I286" s="241"/>
      <c r="J286" s="241" t="str">
        <f>+IF(O286="","",IF(O286="共通仮設費",$U1,Q286))</f>
        <v/>
      </c>
      <c r="K286" s="242"/>
    </row>
    <row r="287" spans="1:11" ht="12" customHeight="1">
      <c r="A287" s="237" t="str">
        <f t="shared" si="28"/>
        <v/>
      </c>
      <c r="B287" s="238" t="str">
        <f t="shared" si="29"/>
        <v/>
      </c>
      <c r="C287" s="257" t="str">
        <f t="shared" si="24"/>
        <v/>
      </c>
      <c r="D287" s="257" t="str">
        <f t="shared" si="25"/>
        <v/>
      </c>
      <c r="E287" s="257" t="str">
        <f t="shared" si="26"/>
        <v/>
      </c>
      <c r="F287" s="243" t="str">
        <f t="shared" si="27"/>
        <v/>
      </c>
      <c r="G287" s="239"/>
      <c r="H287" s="240"/>
      <c r="I287" s="241"/>
      <c r="J287" s="241" t="str">
        <f>+IF(O287="","",IF(O287="共通仮設費",$U1,Q287))</f>
        <v/>
      </c>
      <c r="K287" s="242"/>
    </row>
    <row r="288" spans="1:11" ht="12" customHeight="1">
      <c r="A288" s="237" t="str">
        <f t="shared" si="28"/>
        <v/>
      </c>
      <c r="B288" s="238" t="str">
        <f t="shared" si="29"/>
        <v/>
      </c>
      <c r="C288" s="257" t="str">
        <f t="shared" si="24"/>
        <v/>
      </c>
      <c r="D288" s="257" t="str">
        <f t="shared" si="25"/>
        <v/>
      </c>
      <c r="E288" s="257" t="str">
        <f t="shared" si="26"/>
        <v/>
      </c>
      <c r="F288" s="243" t="str">
        <f t="shared" si="27"/>
        <v/>
      </c>
      <c r="G288" s="239"/>
      <c r="H288" s="240"/>
      <c r="I288" s="241"/>
      <c r="J288" s="241" t="str">
        <f>+IF(O288="","",IF(O288="共通仮設費",$U1,Q288))</f>
        <v/>
      </c>
      <c r="K288" s="242"/>
    </row>
    <row r="289" spans="1:11" ht="12" customHeight="1">
      <c r="A289" s="237" t="str">
        <f t="shared" si="28"/>
        <v/>
      </c>
      <c r="B289" s="238" t="str">
        <f t="shared" si="29"/>
        <v/>
      </c>
      <c r="C289" s="257" t="str">
        <f t="shared" si="24"/>
        <v/>
      </c>
      <c r="D289" s="257" t="str">
        <f t="shared" si="25"/>
        <v/>
      </c>
      <c r="E289" s="257" t="str">
        <f t="shared" si="26"/>
        <v/>
      </c>
      <c r="F289" s="243" t="str">
        <f t="shared" si="27"/>
        <v/>
      </c>
      <c r="G289" s="239"/>
      <c r="H289" s="240"/>
      <c r="I289" s="241"/>
      <c r="J289" s="241" t="str">
        <f>+IF(O289="","",IF(O289="共通仮設費",$U1,Q289))</f>
        <v/>
      </c>
      <c r="K289" s="242"/>
    </row>
    <row r="290" spans="1:11" ht="12" customHeight="1">
      <c r="A290" s="237" t="str">
        <f t="shared" si="28"/>
        <v/>
      </c>
      <c r="B290" s="238" t="str">
        <f t="shared" si="29"/>
        <v/>
      </c>
      <c r="C290" s="257" t="str">
        <f t="shared" si="24"/>
        <v/>
      </c>
      <c r="D290" s="257" t="str">
        <f t="shared" si="25"/>
        <v/>
      </c>
      <c r="E290" s="257" t="str">
        <f t="shared" si="26"/>
        <v/>
      </c>
      <c r="F290" s="243" t="str">
        <f t="shared" si="27"/>
        <v/>
      </c>
      <c r="G290" s="239"/>
      <c r="H290" s="240"/>
      <c r="I290" s="241"/>
      <c r="J290" s="241" t="str">
        <f>+IF(O290="","",IF(O290="共通仮設費",$U1,Q290))</f>
        <v/>
      </c>
      <c r="K290" s="242"/>
    </row>
    <row r="291" spans="1:11" ht="12" customHeight="1">
      <c r="A291" s="237" t="str">
        <f t="shared" si="28"/>
        <v/>
      </c>
      <c r="B291" s="238" t="str">
        <f t="shared" si="29"/>
        <v/>
      </c>
      <c r="C291" s="257" t="str">
        <f t="shared" si="24"/>
        <v/>
      </c>
      <c r="D291" s="257" t="str">
        <f t="shared" si="25"/>
        <v/>
      </c>
      <c r="E291" s="257" t="str">
        <f t="shared" si="26"/>
        <v/>
      </c>
      <c r="F291" s="243" t="str">
        <f t="shared" si="27"/>
        <v/>
      </c>
      <c r="G291" s="239"/>
      <c r="H291" s="240"/>
      <c r="I291" s="241"/>
      <c r="J291" s="241" t="str">
        <f>+IF(O291="","",IF(O291="共通仮設費",$U1,Q291))</f>
        <v/>
      </c>
      <c r="K291" s="242"/>
    </row>
    <row r="292" spans="1:11" ht="12" customHeight="1">
      <c r="A292" s="237" t="str">
        <f t="shared" si="28"/>
        <v/>
      </c>
      <c r="B292" s="238" t="str">
        <f t="shared" si="29"/>
        <v/>
      </c>
      <c r="C292" s="257" t="str">
        <f t="shared" si="24"/>
        <v/>
      </c>
      <c r="D292" s="257" t="str">
        <f t="shared" si="25"/>
        <v/>
      </c>
      <c r="E292" s="257" t="str">
        <f t="shared" si="26"/>
        <v/>
      </c>
      <c r="F292" s="243" t="str">
        <f t="shared" si="27"/>
        <v/>
      </c>
      <c r="G292" s="239"/>
      <c r="H292" s="240"/>
      <c r="I292" s="241"/>
      <c r="J292" s="241" t="str">
        <f>+IF(O292="","",IF(O292="共通仮設費",$U1,Q292))</f>
        <v/>
      </c>
      <c r="K292" s="242"/>
    </row>
    <row r="293" spans="1:11" ht="12" customHeight="1">
      <c r="A293" s="237" t="str">
        <f t="shared" si="28"/>
        <v/>
      </c>
      <c r="B293" s="238" t="str">
        <f t="shared" si="29"/>
        <v/>
      </c>
      <c r="C293" s="257" t="str">
        <f t="shared" si="24"/>
        <v/>
      </c>
      <c r="D293" s="257" t="str">
        <f t="shared" si="25"/>
        <v/>
      </c>
      <c r="E293" s="257" t="str">
        <f t="shared" si="26"/>
        <v/>
      </c>
      <c r="F293" s="243" t="str">
        <f t="shared" si="27"/>
        <v/>
      </c>
      <c r="G293" s="239"/>
      <c r="H293" s="240"/>
      <c r="I293" s="241"/>
      <c r="J293" s="241" t="str">
        <f>+IF(O293="","",IF(O293="共通仮設費",$U1,Q293))</f>
        <v/>
      </c>
      <c r="K293" s="242"/>
    </row>
    <row r="294" spans="1:11" ht="12" customHeight="1">
      <c r="A294" s="237" t="str">
        <f t="shared" si="28"/>
        <v/>
      </c>
      <c r="B294" s="238" t="str">
        <f t="shared" si="29"/>
        <v/>
      </c>
      <c r="C294" s="257" t="str">
        <f t="shared" si="24"/>
        <v/>
      </c>
      <c r="D294" s="257" t="str">
        <f t="shared" si="25"/>
        <v/>
      </c>
      <c r="E294" s="257" t="str">
        <f t="shared" si="26"/>
        <v/>
      </c>
      <c r="F294" s="243" t="str">
        <f t="shared" si="27"/>
        <v/>
      </c>
      <c r="G294" s="239"/>
      <c r="H294" s="240"/>
      <c r="I294" s="241"/>
      <c r="J294" s="241" t="str">
        <f>+IF(O294="","",IF(O294="共通仮設費",$U1,Q294))</f>
        <v/>
      </c>
      <c r="K294" s="242"/>
    </row>
    <row r="295" spans="1:11" ht="12" customHeight="1">
      <c r="A295" s="237" t="str">
        <f t="shared" si="28"/>
        <v/>
      </c>
      <c r="B295" s="238" t="str">
        <f t="shared" si="29"/>
        <v/>
      </c>
      <c r="C295" s="257" t="str">
        <f t="shared" si="24"/>
        <v/>
      </c>
      <c r="D295" s="257" t="str">
        <f t="shared" si="25"/>
        <v/>
      </c>
      <c r="E295" s="257" t="str">
        <f t="shared" si="26"/>
        <v/>
      </c>
      <c r="F295" s="243" t="str">
        <f t="shared" si="27"/>
        <v/>
      </c>
      <c r="G295" s="239"/>
      <c r="H295" s="240"/>
      <c r="I295" s="241"/>
      <c r="J295" s="241" t="str">
        <f>+IF(O295="","",IF(O295="共通仮設費",$U1,Q295))</f>
        <v/>
      </c>
      <c r="K295" s="242"/>
    </row>
    <row r="296" spans="1:11" ht="12" customHeight="1">
      <c r="A296" s="237" t="str">
        <f t="shared" si="28"/>
        <v/>
      </c>
      <c r="B296" s="238" t="str">
        <f t="shared" si="29"/>
        <v/>
      </c>
      <c r="C296" s="257" t="str">
        <f t="shared" si="24"/>
        <v/>
      </c>
      <c r="D296" s="257" t="str">
        <f t="shared" si="25"/>
        <v/>
      </c>
      <c r="E296" s="257" t="str">
        <f t="shared" si="26"/>
        <v/>
      </c>
      <c r="F296" s="243" t="str">
        <f t="shared" si="27"/>
        <v/>
      </c>
      <c r="G296" s="239"/>
      <c r="H296" s="240"/>
      <c r="I296" s="241"/>
      <c r="J296" s="241" t="str">
        <f>+IF(O296="","",IF(O296="共通仮設費",$U1,Q296))</f>
        <v/>
      </c>
      <c r="K296" s="242"/>
    </row>
    <row r="297" spans="1:11" ht="12" customHeight="1">
      <c r="A297" s="237" t="str">
        <f t="shared" si="28"/>
        <v/>
      </c>
      <c r="B297" s="238" t="str">
        <f t="shared" si="29"/>
        <v/>
      </c>
      <c r="C297" s="257" t="str">
        <f t="shared" si="24"/>
        <v/>
      </c>
      <c r="D297" s="257" t="str">
        <f t="shared" si="25"/>
        <v/>
      </c>
      <c r="E297" s="257" t="str">
        <f t="shared" si="26"/>
        <v/>
      </c>
      <c r="F297" s="243" t="str">
        <f t="shared" si="27"/>
        <v/>
      </c>
      <c r="G297" s="239"/>
      <c r="H297" s="240"/>
      <c r="I297" s="241"/>
      <c r="J297" s="241" t="str">
        <f>+IF(O297="","",IF(O297="共通仮設費",$U1,Q297))</f>
        <v/>
      </c>
      <c r="K297" s="242"/>
    </row>
    <row r="298" spans="1:11" ht="12" customHeight="1">
      <c r="A298" s="237" t="str">
        <f t="shared" si="28"/>
        <v/>
      </c>
      <c r="B298" s="238" t="str">
        <f t="shared" si="29"/>
        <v/>
      </c>
      <c r="C298" s="257" t="str">
        <f t="shared" si="24"/>
        <v/>
      </c>
      <c r="D298" s="257" t="str">
        <f t="shared" si="25"/>
        <v/>
      </c>
      <c r="E298" s="257" t="str">
        <f t="shared" si="26"/>
        <v/>
      </c>
      <c r="F298" s="243" t="str">
        <f t="shared" si="27"/>
        <v/>
      </c>
      <c r="G298" s="239"/>
      <c r="H298" s="240"/>
      <c r="I298" s="241"/>
      <c r="J298" s="241" t="str">
        <f>+IF(O298="","",IF(O298="共通仮設費",$U1,Q298))</f>
        <v/>
      </c>
      <c r="K298" s="242"/>
    </row>
    <row r="299" spans="1:11" ht="12" customHeight="1">
      <c r="A299" s="237" t="str">
        <f t="shared" si="28"/>
        <v/>
      </c>
      <c r="B299" s="238" t="str">
        <f t="shared" si="29"/>
        <v/>
      </c>
      <c r="C299" s="257" t="str">
        <f t="shared" si="24"/>
        <v/>
      </c>
      <c r="D299" s="257" t="str">
        <f t="shared" si="25"/>
        <v/>
      </c>
      <c r="E299" s="257" t="str">
        <f t="shared" si="26"/>
        <v/>
      </c>
      <c r="F299" s="243" t="str">
        <f t="shared" si="27"/>
        <v/>
      </c>
      <c r="G299" s="239"/>
      <c r="H299" s="240"/>
      <c r="I299" s="241"/>
      <c r="J299" s="241" t="str">
        <f>+IF(O299="","",IF(O299="共通仮設費",$U1,Q299))</f>
        <v/>
      </c>
      <c r="K299" s="242"/>
    </row>
    <row r="300" spans="1:11" ht="12" customHeight="1">
      <c r="A300" s="237" t="str">
        <f t="shared" si="28"/>
        <v/>
      </c>
      <c r="B300" s="238" t="str">
        <f t="shared" si="29"/>
        <v/>
      </c>
      <c r="C300" s="257" t="str">
        <f t="shared" si="24"/>
        <v/>
      </c>
      <c r="D300" s="257" t="str">
        <f t="shared" si="25"/>
        <v/>
      </c>
      <c r="E300" s="257" t="str">
        <f t="shared" si="26"/>
        <v/>
      </c>
      <c r="F300" s="243" t="str">
        <f t="shared" si="27"/>
        <v/>
      </c>
      <c r="G300" s="239"/>
      <c r="H300" s="240"/>
      <c r="I300" s="241"/>
      <c r="J300" s="241" t="str">
        <f>+IF(O300="","",IF(O300="共通仮設費",$U1,Q300))</f>
        <v/>
      </c>
      <c r="K300" s="242"/>
    </row>
    <row r="301" spans="1:11" ht="12" customHeight="1">
      <c r="A301" s="237" t="str">
        <f t="shared" si="28"/>
        <v/>
      </c>
      <c r="B301" s="238" t="str">
        <f t="shared" si="29"/>
        <v/>
      </c>
      <c r="C301" s="257" t="str">
        <f t="shared" si="24"/>
        <v/>
      </c>
      <c r="D301" s="257" t="str">
        <f t="shared" si="25"/>
        <v/>
      </c>
      <c r="E301" s="257" t="str">
        <f t="shared" si="26"/>
        <v/>
      </c>
      <c r="F301" s="243" t="str">
        <f t="shared" si="27"/>
        <v/>
      </c>
      <c r="G301" s="239"/>
      <c r="H301" s="240"/>
      <c r="I301" s="241"/>
      <c r="J301" s="241" t="str">
        <f>+IF(O301="","",IF(O301="共通仮設費",$U1,Q301))</f>
        <v/>
      </c>
      <c r="K301" s="242"/>
    </row>
    <row r="302" spans="1:11" ht="12" customHeight="1">
      <c r="A302" s="237" t="str">
        <f t="shared" si="28"/>
        <v/>
      </c>
      <c r="B302" s="238" t="str">
        <f t="shared" si="29"/>
        <v/>
      </c>
      <c r="C302" s="257" t="str">
        <f t="shared" si="24"/>
        <v/>
      </c>
      <c r="D302" s="257" t="str">
        <f t="shared" si="25"/>
        <v/>
      </c>
      <c r="E302" s="257" t="str">
        <f t="shared" si="26"/>
        <v/>
      </c>
      <c r="F302" s="243" t="str">
        <f t="shared" si="27"/>
        <v/>
      </c>
      <c r="G302" s="239"/>
      <c r="H302" s="240"/>
      <c r="I302" s="241"/>
      <c r="J302" s="241" t="str">
        <f>+IF(O302="","",IF(O302="共通仮設費",$U1,Q302))</f>
        <v/>
      </c>
      <c r="K302" s="242"/>
    </row>
    <row r="303" spans="1:11" ht="12" customHeight="1">
      <c r="A303" s="237" t="str">
        <f t="shared" si="28"/>
        <v/>
      </c>
      <c r="B303" s="238" t="str">
        <f t="shared" si="29"/>
        <v/>
      </c>
      <c r="C303" s="257" t="str">
        <f t="shared" si="24"/>
        <v/>
      </c>
      <c r="D303" s="257" t="str">
        <f t="shared" si="25"/>
        <v/>
      </c>
      <c r="E303" s="257" t="str">
        <f t="shared" si="26"/>
        <v/>
      </c>
      <c r="F303" s="243" t="str">
        <f t="shared" si="27"/>
        <v/>
      </c>
      <c r="G303" s="239"/>
      <c r="H303" s="240"/>
      <c r="I303" s="241"/>
      <c r="J303" s="241" t="str">
        <f>+IF(O303="","",IF(O303="共通仮設費",$U1,Q303))</f>
        <v/>
      </c>
      <c r="K303" s="242"/>
    </row>
    <row r="304" spans="1:11" ht="12" customHeight="1">
      <c r="A304" s="237" t="str">
        <f t="shared" si="28"/>
        <v/>
      </c>
      <c r="B304" s="238" t="str">
        <f t="shared" si="29"/>
        <v/>
      </c>
      <c r="C304" s="257" t="str">
        <f t="shared" si="24"/>
        <v/>
      </c>
      <c r="D304" s="257" t="str">
        <f t="shared" si="25"/>
        <v/>
      </c>
      <c r="E304" s="257" t="str">
        <f t="shared" si="26"/>
        <v/>
      </c>
      <c r="F304" s="243" t="str">
        <f t="shared" si="27"/>
        <v/>
      </c>
      <c r="G304" s="239"/>
      <c r="H304" s="240"/>
      <c r="I304" s="241"/>
      <c r="J304" s="241" t="str">
        <f>+IF(O304="","",IF(O304="共通仮設費",$U1,Q304))</f>
        <v/>
      </c>
      <c r="K304" s="242"/>
    </row>
    <row r="305" spans="1:11" ht="12" customHeight="1">
      <c r="A305" s="237" t="str">
        <f t="shared" si="28"/>
        <v/>
      </c>
      <c r="B305" s="238" t="str">
        <f t="shared" si="29"/>
        <v/>
      </c>
      <c r="C305" s="257" t="str">
        <f t="shared" si="24"/>
        <v/>
      </c>
      <c r="D305" s="257" t="str">
        <f t="shared" si="25"/>
        <v/>
      </c>
      <c r="E305" s="257" t="str">
        <f t="shared" si="26"/>
        <v/>
      </c>
      <c r="F305" s="243" t="str">
        <f t="shared" si="27"/>
        <v/>
      </c>
      <c r="G305" s="239"/>
      <c r="H305" s="240"/>
      <c r="I305" s="241"/>
      <c r="J305" s="241" t="str">
        <f>+IF(O305="","",IF(O305="共通仮設費",$U1,Q305))</f>
        <v/>
      </c>
      <c r="K305" s="242"/>
    </row>
    <row r="306" spans="1:11" ht="12" customHeight="1">
      <c r="A306" s="237" t="str">
        <f t="shared" si="28"/>
        <v/>
      </c>
      <c r="B306" s="238" t="str">
        <f t="shared" si="29"/>
        <v/>
      </c>
      <c r="C306" s="257" t="str">
        <f t="shared" si="24"/>
        <v/>
      </c>
      <c r="D306" s="257" t="str">
        <f t="shared" si="25"/>
        <v/>
      </c>
      <c r="E306" s="257" t="str">
        <f t="shared" si="26"/>
        <v/>
      </c>
      <c r="F306" s="243" t="str">
        <f t="shared" si="27"/>
        <v/>
      </c>
      <c r="G306" s="239"/>
      <c r="H306" s="240"/>
      <c r="I306" s="241"/>
      <c r="J306" s="241" t="str">
        <f>+IF(O306="","",IF(O306="共通仮設費",$U1,Q306))</f>
        <v/>
      </c>
      <c r="K306" s="242"/>
    </row>
    <row r="307" spans="1:11" ht="12" customHeight="1">
      <c r="A307" s="237" t="str">
        <f t="shared" si="28"/>
        <v/>
      </c>
      <c r="B307" s="238" t="str">
        <f t="shared" si="29"/>
        <v/>
      </c>
      <c r="C307" s="257" t="str">
        <f t="shared" si="24"/>
        <v/>
      </c>
      <c r="D307" s="257" t="str">
        <f t="shared" si="25"/>
        <v/>
      </c>
      <c r="E307" s="257" t="str">
        <f t="shared" si="26"/>
        <v/>
      </c>
      <c r="F307" s="243" t="str">
        <f t="shared" si="27"/>
        <v/>
      </c>
      <c r="G307" s="239"/>
      <c r="H307" s="240"/>
      <c r="I307" s="241"/>
      <c r="J307" s="241" t="str">
        <f>+IF(O307="","",IF(O307="共通仮設費",$U1,Q307))</f>
        <v/>
      </c>
      <c r="K307" s="242"/>
    </row>
    <row r="308" spans="1:11" ht="12" customHeight="1">
      <c r="A308" s="237" t="str">
        <f t="shared" si="28"/>
        <v/>
      </c>
      <c r="B308" s="238" t="str">
        <f t="shared" si="29"/>
        <v/>
      </c>
      <c r="C308" s="257" t="str">
        <f t="shared" si="24"/>
        <v/>
      </c>
      <c r="D308" s="257" t="str">
        <f t="shared" si="25"/>
        <v/>
      </c>
      <c r="E308" s="257" t="str">
        <f t="shared" si="26"/>
        <v/>
      </c>
      <c r="F308" s="243" t="str">
        <f t="shared" si="27"/>
        <v/>
      </c>
      <c r="G308" s="239"/>
      <c r="H308" s="240"/>
      <c r="I308" s="241"/>
      <c r="J308" s="241" t="str">
        <f>+IF(O308="","",IF(O308="共通仮設費",$U1,Q308))</f>
        <v/>
      </c>
      <c r="K308" s="242"/>
    </row>
    <row r="309" spans="1:11" ht="12" customHeight="1">
      <c r="A309" s="237" t="str">
        <f t="shared" si="28"/>
        <v/>
      </c>
      <c r="B309" s="238" t="str">
        <f t="shared" si="29"/>
        <v/>
      </c>
      <c r="C309" s="257" t="str">
        <f t="shared" si="24"/>
        <v/>
      </c>
      <c r="D309" s="257" t="str">
        <f t="shared" si="25"/>
        <v/>
      </c>
      <c r="E309" s="257" t="str">
        <f t="shared" si="26"/>
        <v/>
      </c>
      <c r="F309" s="243" t="str">
        <f t="shared" si="27"/>
        <v/>
      </c>
      <c r="G309" s="239"/>
      <c r="H309" s="240"/>
      <c r="I309" s="241"/>
      <c r="J309" s="241" t="str">
        <f>+IF(O309="","",IF(O309="共通仮設費",$U1,Q309))</f>
        <v/>
      </c>
      <c r="K309" s="242"/>
    </row>
    <row r="310" spans="1:11" ht="12" customHeight="1">
      <c r="A310" s="237" t="str">
        <f t="shared" si="28"/>
        <v/>
      </c>
      <c r="B310" s="238" t="str">
        <f t="shared" si="29"/>
        <v/>
      </c>
      <c r="C310" s="257" t="str">
        <f t="shared" si="24"/>
        <v/>
      </c>
      <c r="D310" s="257" t="str">
        <f t="shared" si="25"/>
        <v/>
      </c>
      <c r="E310" s="257" t="str">
        <f t="shared" si="26"/>
        <v/>
      </c>
      <c r="F310" s="243" t="str">
        <f t="shared" si="27"/>
        <v/>
      </c>
      <c r="G310" s="239"/>
      <c r="H310" s="240"/>
      <c r="I310" s="241"/>
      <c r="J310" s="241" t="str">
        <f>+IF(O310="","",IF(O310="共通仮設費",$U1,Q310))</f>
        <v/>
      </c>
      <c r="K310" s="242"/>
    </row>
    <row r="311" spans="1:11" ht="12" customHeight="1">
      <c r="A311" s="237" t="str">
        <f t="shared" si="28"/>
        <v/>
      </c>
      <c r="B311" s="238" t="str">
        <f t="shared" si="29"/>
        <v/>
      </c>
      <c r="C311" s="257" t="str">
        <f t="shared" si="24"/>
        <v/>
      </c>
      <c r="D311" s="257" t="str">
        <f t="shared" si="25"/>
        <v/>
      </c>
      <c r="E311" s="257" t="str">
        <f t="shared" si="26"/>
        <v/>
      </c>
      <c r="F311" s="243" t="str">
        <f t="shared" si="27"/>
        <v/>
      </c>
      <c r="G311" s="239"/>
      <c r="H311" s="240"/>
      <c r="I311" s="241"/>
      <c r="J311" s="241" t="str">
        <f>+IF(O311="","",IF(O311="共通仮設費",$U1,Q311))</f>
        <v/>
      </c>
      <c r="K311" s="242"/>
    </row>
    <row r="312" spans="1:11" ht="12" customHeight="1">
      <c r="A312" s="237" t="str">
        <f t="shared" si="28"/>
        <v/>
      </c>
      <c r="B312" s="238" t="str">
        <f t="shared" si="29"/>
        <v/>
      </c>
      <c r="C312" s="257" t="str">
        <f t="shared" si="24"/>
        <v/>
      </c>
      <c r="D312" s="257" t="str">
        <f t="shared" si="25"/>
        <v/>
      </c>
      <c r="E312" s="257" t="str">
        <f t="shared" si="26"/>
        <v/>
      </c>
      <c r="F312" s="243" t="str">
        <f t="shared" si="27"/>
        <v/>
      </c>
      <c r="G312" s="239"/>
      <c r="H312" s="240"/>
      <c r="I312" s="241"/>
      <c r="J312" s="241" t="str">
        <f>+IF(O312="","",IF(O312="共通仮設費",$U1,Q312))</f>
        <v/>
      </c>
      <c r="K312" s="242"/>
    </row>
    <row r="313" spans="1:11" ht="12" customHeight="1">
      <c r="A313" s="237" t="str">
        <f t="shared" si="28"/>
        <v/>
      </c>
      <c r="B313" s="238" t="str">
        <f t="shared" si="29"/>
        <v/>
      </c>
      <c r="C313" s="257" t="str">
        <f t="shared" si="24"/>
        <v/>
      </c>
      <c r="D313" s="257" t="str">
        <f t="shared" si="25"/>
        <v/>
      </c>
      <c r="E313" s="257" t="str">
        <f t="shared" si="26"/>
        <v/>
      </c>
      <c r="F313" s="243" t="str">
        <f t="shared" si="27"/>
        <v/>
      </c>
      <c r="G313" s="239"/>
      <c r="H313" s="240"/>
      <c r="I313" s="241"/>
      <c r="J313" s="241" t="str">
        <f>+IF(O313="","",IF(O313="共通仮設費",$U1,Q313))</f>
        <v/>
      </c>
      <c r="K313" s="242"/>
    </row>
    <row r="314" spans="1:11" ht="12" customHeight="1">
      <c r="A314" s="237" t="str">
        <f t="shared" si="28"/>
        <v/>
      </c>
      <c r="B314" s="238" t="str">
        <f t="shared" si="29"/>
        <v/>
      </c>
      <c r="C314" s="257" t="str">
        <f t="shared" si="24"/>
        <v/>
      </c>
      <c r="D314" s="257" t="str">
        <f t="shared" si="25"/>
        <v/>
      </c>
      <c r="E314" s="257" t="str">
        <f t="shared" si="26"/>
        <v/>
      </c>
      <c r="F314" s="243" t="str">
        <f t="shared" si="27"/>
        <v/>
      </c>
      <c r="G314" s="239"/>
      <c r="H314" s="240"/>
      <c r="I314" s="241"/>
      <c r="J314" s="241" t="str">
        <f>+IF(O314="","",IF(O314="共通仮設費",$U1,Q314))</f>
        <v/>
      </c>
      <c r="K314" s="242"/>
    </row>
    <row r="315" spans="1:11" ht="12" customHeight="1">
      <c r="A315" s="237" t="str">
        <f t="shared" si="28"/>
        <v/>
      </c>
      <c r="B315" s="238" t="str">
        <f t="shared" si="29"/>
        <v/>
      </c>
      <c r="C315" s="257" t="str">
        <f t="shared" si="24"/>
        <v/>
      </c>
      <c r="D315" s="257" t="str">
        <f t="shared" si="25"/>
        <v/>
      </c>
      <c r="E315" s="257" t="str">
        <f t="shared" si="26"/>
        <v/>
      </c>
      <c r="F315" s="243" t="str">
        <f t="shared" si="27"/>
        <v/>
      </c>
      <c r="G315" s="239"/>
      <c r="H315" s="240"/>
      <c r="I315" s="241"/>
      <c r="J315" s="241" t="str">
        <f>+IF(O315="","",IF(O315="共通仮設費",$U1,Q315))</f>
        <v/>
      </c>
      <c r="K315" s="242"/>
    </row>
    <row r="316" spans="1:11" ht="12" customHeight="1">
      <c r="A316" s="237" t="str">
        <f t="shared" si="28"/>
        <v/>
      </c>
      <c r="B316" s="238" t="str">
        <f t="shared" si="29"/>
        <v/>
      </c>
      <c r="C316" s="257" t="str">
        <f t="shared" si="24"/>
        <v/>
      </c>
      <c r="D316" s="257" t="str">
        <f t="shared" si="25"/>
        <v/>
      </c>
      <c r="E316" s="257" t="str">
        <f t="shared" si="26"/>
        <v/>
      </c>
      <c r="F316" s="243" t="str">
        <f t="shared" si="27"/>
        <v/>
      </c>
      <c r="G316" s="239"/>
      <c r="H316" s="240"/>
      <c r="I316" s="241"/>
      <c r="J316" s="241" t="str">
        <f>+IF(O316="","",IF(O316="共通仮設費",$U1,Q316))</f>
        <v/>
      </c>
      <c r="K316" s="242"/>
    </row>
    <row r="317" spans="1:11" ht="12" customHeight="1">
      <c r="A317" s="237" t="str">
        <f t="shared" si="28"/>
        <v/>
      </c>
      <c r="B317" s="238" t="str">
        <f t="shared" si="29"/>
        <v/>
      </c>
      <c r="C317" s="257" t="str">
        <f t="shared" si="24"/>
        <v/>
      </c>
      <c r="D317" s="257" t="str">
        <f t="shared" si="25"/>
        <v/>
      </c>
      <c r="E317" s="257" t="str">
        <f t="shared" si="26"/>
        <v/>
      </c>
      <c r="F317" s="243" t="str">
        <f t="shared" si="27"/>
        <v/>
      </c>
      <c r="G317" s="239"/>
      <c r="H317" s="240"/>
      <c r="I317" s="241"/>
      <c r="J317" s="241" t="str">
        <f>+IF(O317="","",IF(O317="共通仮設費",$U1,Q317))</f>
        <v/>
      </c>
      <c r="K317" s="242"/>
    </row>
    <row r="318" spans="1:11" ht="12" customHeight="1">
      <c r="A318" s="237" t="str">
        <f t="shared" si="28"/>
        <v/>
      </c>
      <c r="B318" s="238" t="str">
        <f t="shared" si="29"/>
        <v/>
      </c>
      <c r="C318" s="257" t="str">
        <f t="shared" si="24"/>
        <v/>
      </c>
      <c r="D318" s="257" t="str">
        <f t="shared" si="25"/>
        <v/>
      </c>
      <c r="E318" s="257" t="str">
        <f t="shared" si="26"/>
        <v/>
      </c>
      <c r="F318" s="243" t="str">
        <f t="shared" si="27"/>
        <v/>
      </c>
      <c r="G318" s="239"/>
      <c r="H318" s="240"/>
      <c r="I318" s="241"/>
      <c r="J318" s="241" t="str">
        <f>+IF(O318="","",IF(O318="共通仮設費",$U1,Q318))</f>
        <v/>
      </c>
      <c r="K318" s="242"/>
    </row>
    <row r="319" spans="1:11" ht="12" customHeight="1">
      <c r="A319" s="237" t="str">
        <f t="shared" si="28"/>
        <v/>
      </c>
      <c r="B319" s="238" t="str">
        <f t="shared" si="29"/>
        <v/>
      </c>
      <c r="C319" s="257" t="str">
        <f t="shared" si="24"/>
        <v/>
      </c>
      <c r="D319" s="257" t="str">
        <f t="shared" si="25"/>
        <v/>
      </c>
      <c r="E319" s="257" t="str">
        <f t="shared" si="26"/>
        <v/>
      </c>
      <c r="F319" s="243" t="str">
        <f t="shared" si="27"/>
        <v/>
      </c>
      <c r="G319" s="239"/>
      <c r="H319" s="240"/>
      <c r="I319" s="241"/>
      <c r="J319" s="241" t="str">
        <f>+IF(O319="","",IF(O319="共通仮設費",$U1,Q319))</f>
        <v/>
      </c>
      <c r="K319" s="242"/>
    </row>
    <row r="320" spans="1:11" ht="12" customHeight="1">
      <c r="A320" s="237" t="str">
        <f t="shared" si="28"/>
        <v/>
      </c>
      <c r="B320" s="238" t="str">
        <f t="shared" si="29"/>
        <v/>
      </c>
      <c r="C320" s="257" t="str">
        <f t="shared" si="24"/>
        <v/>
      </c>
      <c r="D320" s="257" t="str">
        <f t="shared" si="25"/>
        <v/>
      </c>
      <c r="E320" s="257" t="str">
        <f t="shared" si="26"/>
        <v/>
      </c>
      <c r="F320" s="243" t="str">
        <f t="shared" si="27"/>
        <v/>
      </c>
      <c r="G320" s="239"/>
      <c r="H320" s="240"/>
      <c r="I320" s="241"/>
      <c r="J320" s="241" t="str">
        <f>+IF(O320="","",IF(O320="共通仮設費",$U1,Q320))</f>
        <v/>
      </c>
      <c r="K320" s="242"/>
    </row>
    <row r="321" spans="1:11" ht="12" customHeight="1">
      <c r="A321" s="237" t="str">
        <f t="shared" si="28"/>
        <v/>
      </c>
      <c r="B321" s="238" t="str">
        <f t="shared" si="29"/>
        <v/>
      </c>
      <c r="C321" s="257" t="str">
        <f t="shared" si="24"/>
        <v/>
      </c>
      <c r="D321" s="257" t="str">
        <f t="shared" si="25"/>
        <v/>
      </c>
      <c r="E321" s="257" t="str">
        <f t="shared" si="26"/>
        <v/>
      </c>
      <c r="F321" s="243" t="str">
        <f t="shared" si="27"/>
        <v/>
      </c>
      <c r="G321" s="239"/>
      <c r="H321" s="240"/>
      <c r="I321" s="241"/>
      <c r="J321" s="241" t="str">
        <f>+IF(O321="","",IF(O321="共通仮設費",$U1,Q321))</f>
        <v/>
      </c>
      <c r="K321" s="242"/>
    </row>
    <row r="322" spans="1:11" ht="12" customHeight="1">
      <c r="A322" s="237" t="str">
        <f t="shared" si="28"/>
        <v/>
      </c>
      <c r="B322" s="238" t="str">
        <f t="shared" si="29"/>
        <v/>
      </c>
      <c r="C322" s="257" t="str">
        <f t="shared" si="24"/>
        <v/>
      </c>
      <c r="D322" s="257" t="str">
        <f t="shared" si="25"/>
        <v/>
      </c>
      <c r="E322" s="257" t="str">
        <f t="shared" si="26"/>
        <v/>
      </c>
      <c r="F322" s="243" t="str">
        <f t="shared" si="27"/>
        <v/>
      </c>
      <c r="G322" s="239"/>
      <c r="H322" s="240"/>
      <c r="I322" s="241"/>
      <c r="J322" s="241" t="str">
        <f>+IF(O322="","",IF(O322="共通仮設費",$U1,Q322))</f>
        <v/>
      </c>
      <c r="K322" s="242"/>
    </row>
    <row r="323" spans="1:11" ht="12" customHeight="1">
      <c r="A323" s="237" t="str">
        <f t="shared" si="28"/>
        <v/>
      </c>
      <c r="B323" s="238" t="str">
        <f t="shared" si="29"/>
        <v/>
      </c>
      <c r="C323" s="257" t="str">
        <f t="shared" si="24"/>
        <v/>
      </c>
      <c r="D323" s="257" t="str">
        <f t="shared" si="25"/>
        <v/>
      </c>
      <c r="E323" s="257" t="str">
        <f t="shared" si="26"/>
        <v/>
      </c>
      <c r="F323" s="243" t="str">
        <f t="shared" si="27"/>
        <v/>
      </c>
      <c r="G323" s="239"/>
      <c r="H323" s="240"/>
      <c r="I323" s="241"/>
      <c r="J323" s="241" t="str">
        <f>+IF(O323="","",IF(O323="共通仮設費",$U1,Q323))</f>
        <v/>
      </c>
      <c r="K323" s="242"/>
    </row>
    <row r="324" spans="1:11" ht="12" customHeight="1">
      <c r="A324" s="237" t="str">
        <f t="shared" si="28"/>
        <v/>
      </c>
      <c r="B324" s="238" t="str">
        <f t="shared" si="29"/>
        <v/>
      </c>
      <c r="C324" s="257" t="str">
        <f t="shared" si="24"/>
        <v/>
      </c>
      <c r="D324" s="257" t="str">
        <f t="shared" si="25"/>
        <v/>
      </c>
      <c r="E324" s="257" t="str">
        <f t="shared" si="26"/>
        <v/>
      </c>
      <c r="F324" s="243" t="str">
        <f t="shared" si="27"/>
        <v/>
      </c>
      <c r="G324" s="239"/>
      <c r="H324" s="240"/>
      <c r="I324" s="241"/>
      <c r="J324" s="241" t="str">
        <f>+IF(O324="","",IF(O324="共通仮設費",$U1,Q324))</f>
        <v/>
      </c>
      <c r="K324" s="242"/>
    </row>
    <row r="325" spans="1:11" ht="12" customHeight="1">
      <c r="A325" s="237" t="str">
        <f t="shared" si="28"/>
        <v/>
      </c>
      <c r="B325" s="238" t="str">
        <f t="shared" si="29"/>
        <v/>
      </c>
      <c r="C325" s="257" t="str">
        <f t="shared" si="24"/>
        <v/>
      </c>
      <c r="D325" s="257" t="str">
        <f t="shared" si="25"/>
        <v/>
      </c>
      <c r="E325" s="257" t="str">
        <f t="shared" si="26"/>
        <v/>
      </c>
      <c r="F325" s="243" t="str">
        <f t="shared" si="27"/>
        <v/>
      </c>
      <c r="G325" s="239"/>
      <c r="H325" s="240"/>
      <c r="I325" s="241"/>
      <c r="J325" s="241" t="str">
        <f>+IF(O325="","",IF(O325="共通仮設費",$U1,Q325))</f>
        <v/>
      </c>
      <c r="K325" s="242"/>
    </row>
    <row r="326" spans="1:11" ht="12" customHeight="1">
      <c r="A326" s="237" t="str">
        <f t="shared" si="28"/>
        <v/>
      </c>
      <c r="B326" s="238" t="str">
        <f t="shared" si="29"/>
        <v/>
      </c>
      <c r="C326" s="257" t="str">
        <f t="shared" ref="C326:C389" si="30">IF($N326=2,IF($O326="","",$N326 &amp; "-" &amp; $O326),"")</f>
        <v/>
      </c>
      <c r="D326" s="257" t="str">
        <f t="shared" ref="D326:D389" si="31">IF($N326=3,IF($O326="","",$N326 &amp; "-" &amp; $O326),"")</f>
        <v/>
      </c>
      <c r="E326" s="257" t="str">
        <f t="shared" ref="E326:E389" si="32">IF($N326=4,IF($O326="","",$N326 &amp; "-" &amp; $O326),"")</f>
        <v/>
      </c>
      <c r="F326" s="243" t="str">
        <f t="shared" ref="F326:F389" si="33">IF($N326=5,IF($O326="","",$O326 &amp; CHAR(10) &amp; $P326),"")</f>
        <v/>
      </c>
      <c r="G326" s="239"/>
      <c r="H326" s="240"/>
      <c r="I326" s="241"/>
      <c r="J326" s="241" t="str">
        <f>+IF(O326="","",IF(O326="共通仮設費",$U1,Q326))</f>
        <v/>
      </c>
      <c r="K326" s="242"/>
    </row>
    <row r="327" spans="1:11" ht="12" customHeight="1">
      <c r="A327" s="237" t="str">
        <f t="shared" ref="A327:A390" si="34">IF(O327="共通仮設費","直接工事費",IF(AND(O327="本工事費",N327=0),O327,IF(AND(O327="附帯工事費",N327=0),O327,IF(AND(O327="工事合計",N327=0),"工事費計",IF(AND(O327="契約保証費",N327=0),"契約保証費計",IF(AND(O327&lt;&gt;"",N327=0),O327,""))))))</f>
        <v/>
      </c>
      <c r="B327" s="238" t="str">
        <f t="shared" ref="B327:B390" si="35">IF($N327=1,IF(RIGHT($O327, 2) = "積上", IF($O327="一般管理費積上", $O327, IF($O327="現場管理費積上", $O327, LEFT($O327, LEN($O327) - 2))),IF(AND(N327=1,OR(O327="一般管理費(契約保証費含む)",O327="直接工事費",O327="共通仮設費率額",O327="共通仮設費合計")),VLOOKUP(O327,$O$1:$P$4,2,FALSE),IF(AND($S327=2,$O327="工事合計"),"工事費",IF(AND($S327="",$O327="工事合計"),$O327,IF(AND($S327="",$O327="契約保証費"),$O327,IF($S327=0,"1-" &amp; $O327,$O327)))))),"")</f>
        <v/>
      </c>
      <c r="C327" s="257" t="str">
        <f t="shared" si="30"/>
        <v/>
      </c>
      <c r="D327" s="257" t="str">
        <f t="shared" si="31"/>
        <v/>
      </c>
      <c r="E327" s="257" t="str">
        <f t="shared" si="32"/>
        <v/>
      </c>
      <c r="F327" s="243" t="str">
        <f t="shared" si="33"/>
        <v/>
      </c>
      <c r="G327" s="239"/>
      <c r="H327" s="240"/>
      <c r="I327" s="241"/>
      <c r="J327" s="241" t="str">
        <f>+IF(O327="","",IF(O327="共通仮設費",$U1,Q327))</f>
        <v/>
      </c>
      <c r="K327" s="242"/>
    </row>
    <row r="328" spans="1:11" ht="12" customHeight="1">
      <c r="A328" s="237" t="str">
        <f t="shared" si="34"/>
        <v/>
      </c>
      <c r="B328" s="238" t="str">
        <f t="shared" si="35"/>
        <v/>
      </c>
      <c r="C328" s="257" t="str">
        <f t="shared" si="30"/>
        <v/>
      </c>
      <c r="D328" s="257" t="str">
        <f t="shared" si="31"/>
        <v/>
      </c>
      <c r="E328" s="257" t="str">
        <f t="shared" si="32"/>
        <v/>
      </c>
      <c r="F328" s="243" t="str">
        <f t="shared" si="33"/>
        <v/>
      </c>
      <c r="G328" s="239"/>
      <c r="H328" s="240"/>
      <c r="I328" s="241"/>
      <c r="J328" s="241" t="str">
        <f>+IF(O328="","",IF(O328="共通仮設費",$U1,Q328))</f>
        <v/>
      </c>
      <c r="K328" s="242"/>
    </row>
    <row r="329" spans="1:11" ht="12" customHeight="1">
      <c r="A329" s="237" t="str">
        <f t="shared" si="34"/>
        <v/>
      </c>
      <c r="B329" s="238" t="str">
        <f t="shared" si="35"/>
        <v/>
      </c>
      <c r="C329" s="257" t="str">
        <f t="shared" si="30"/>
        <v/>
      </c>
      <c r="D329" s="257" t="str">
        <f t="shared" si="31"/>
        <v/>
      </c>
      <c r="E329" s="257" t="str">
        <f t="shared" si="32"/>
        <v/>
      </c>
      <c r="F329" s="243" t="str">
        <f t="shared" si="33"/>
        <v/>
      </c>
      <c r="G329" s="239"/>
      <c r="H329" s="240"/>
      <c r="I329" s="241"/>
      <c r="J329" s="241" t="str">
        <f>+IF(O329="","",IF(O329="共通仮設費",$U1,Q329))</f>
        <v/>
      </c>
      <c r="K329" s="242"/>
    </row>
    <row r="330" spans="1:11" ht="12" customHeight="1">
      <c r="A330" s="237" t="str">
        <f t="shared" si="34"/>
        <v/>
      </c>
      <c r="B330" s="238" t="str">
        <f t="shared" si="35"/>
        <v/>
      </c>
      <c r="C330" s="257" t="str">
        <f t="shared" si="30"/>
        <v/>
      </c>
      <c r="D330" s="257" t="str">
        <f t="shared" si="31"/>
        <v/>
      </c>
      <c r="E330" s="257" t="str">
        <f t="shared" si="32"/>
        <v/>
      </c>
      <c r="F330" s="243" t="str">
        <f t="shared" si="33"/>
        <v/>
      </c>
      <c r="G330" s="239"/>
      <c r="H330" s="240"/>
      <c r="I330" s="241"/>
      <c r="J330" s="241" t="str">
        <f>+IF(O330="","",IF(O330="共通仮設費",$U1,Q330))</f>
        <v/>
      </c>
      <c r="K330" s="242"/>
    </row>
    <row r="331" spans="1:11" ht="12" customHeight="1">
      <c r="A331" s="237" t="str">
        <f t="shared" si="34"/>
        <v/>
      </c>
      <c r="B331" s="238" t="str">
        <f t="shared" si="35"/>
        <v/>
      </c>
      <c r="C331" s="257" t="str">
        <f t="shared" si="30"/>
        <v/>
      </c>
      <c r="D331" s="257" t="str">
        <f t="shared" si="31"/>
        <v/>
      </c>
      <c r="E331" s="257" t="str">
        <f t="shared" si="32"/>
        <v/>
      </c>
      <c r="F331" s="243" t="str">
        <f t="shared" si="33"/>
        <v/>
      </c>
      <c r="G331" s="239"/>
      <c r="H331" s="240"/>
      <c r="I331" s="241"/>
      <c r="J331" s="241" t="str">
        <f>+IF(O331="","",IF(O331="共通仮設費",$U1,Q331))</f>
        <v/>
      </c>
      <c r="K331" s="242"/>
    </row>
    <row r="332" spans="1:11" ht="12" customHeight="1">
      <c r="A332" s="237" t="str">
        <f t="shared" si="34"/>
        <v/>
      </c>
      <c r="B332" s="238" t="str">
        <f t="shared" si="35"/>
        <v/>
      </c>
      <c r="C332" s="257" t="str">
        <f t="shared" si="30"/>
        <v/>
      </c>
      <c r="D332" s="257" t="str">
        <f t="shared" si="31"/>
        <v/>
      </c>
      <c r="E332" s="257" t="str">
        <f t="shared" si="32"/>
        <v/>
      </c>
      <c r="F332" s="243" t="str">
        <f t="shared" si="33"/>
        <v/>
      </c>
      <c r="G332" s="239"/>
      <c r="H332" s="240"/>
      <c r="I332" s="241"/>
      <c r="J332" s="241" t="str">
        <f>+IF(O332="","",IF(O332="共通仮設費",$U1,Q332))</f>
        <v/>
      </c>
      <c r="K332" s="242"/>
    </row>
    <row r="333" spans="1:11" ht="12" customHeight="1">
      <c r="A333" s="237" t="str">
        <f t="shared" si="34"/>
        <v/>
      </c>
      <c r="B333" s="238" t="str">
        <f t="shared" si="35"/>
        <v/>
      </c>
      <c r="C333" s="257" t="str">
        <f t="shared" si="30"/>
        <v/>
      </c>
      <c r="D333" s="257" t="str">
        <f t="shared" si="31"/>
        <v/>
      </c>
      <c r="E333" s="257" t="str">
        <f t="shared" si="32"/>
        <v/>
      </c>
      <c r="F333" s="243" t="str">
        <f t="shared" si="33"/>
        <v/>
      </c>
      <c r="G333" s="239"/>
      <c r="H333" s="240"/>
      <c r="I333" s="241"/>
      <c r="J333" s="241" t="str">
        <f>+IF(O333="","",IF(O333="共通仮設費",$U1,Q333))</f>
        <v/>
      </c>
      <c r="K333" s="242"/>
    </row>
    <row r="334" spans="1:11" ht="12" customHeight="1">
      <c r="A334" s="237" t="str">
        <f t="shared" si="34"/>
        <v/>
      </c>
      <c r="B334" s="238" t="str">
        <f t="shared" si="35"/>
        <v/>
      </c>
      <c r="C334" s="257" t="str">
        <f t="shared" si="30"/>
        <v/>
      </c>
      <c r="D334" s="257" t="str">
        <f t="shared" si="31"/>
        <v/>
      </c>
      <c r="E334" s="257" t="str">
        <f t="shared" si="32"/>
        <v/>
      </c>
      <c r="F334" s="243" t="str">
        <f t="shared" si="33"/>
        <v/>
      </c>
      <c r="G334" s="239"/>
      <c r="H334" s="240"/>
      <c r="I334" s="241"/>
      <c r="J334" s="241" t="str">
        <f>+IF(O334="","",IF(O334="共通仮設費",$U1,Q334))</f>
        <v/>
      </c>
      <c r="K334" s="242"/>
    </row>
    <row r="335" spans="1:11" ht="12" customHeight="1">
      <c r="A335" s="237" t="str">
        <f t="shared" si="34"/>
        <v/>
      </c>
      <c r="B335" s="238" t="str">
        <f t="shared" si="35"/>
        <v/>
      </c>
      <c r="C335" s="257" t="str">
        <f t="shared" si="30"/>
        <v/>
      </c>
      <c r="D335" s="257" t="str">
        <f t="shared" si="31"/>
        <v/>
      </c>
      <c r="E335" s="257" t="str">
        <f t="shared" si="32"/>
        <v/>
      </c>
      <c r="F335" s="243" t="str">
        <f t="shared" si="33"/>
        <v/>
      </c>
      <c r="G335" s="239"/>
      <c r="H335" s="240"/>
      <c r="I335" s="241"/>
      <c r="J335" s="241" t="str">
        <f>+IF(O335="","",IF(O335="共通仮設費",$U1,Q335))</f>
        <v/>
      </c>
      <c r="K335" s="242"/>
    </row>
    <row r="336" spans="1:11" ht="12" customHeight="1">
      <c r="A336" s="237" t="str">
        <f t="shared" si="34"/>
        <v/>
      </c>
      <c r="B336" s="238" t="str">
        <f t="shared" si="35"/>
        <v/>
      </c>
      <c r="C336" s="257" t="str">
        <f t="shared" si="30"/>
        <v/>
      </c>
      <c r="D336" s="257" t="str">
        <f t="shared" si="31"/>
        <v/>
      </c>
      <c r="E336" s="257" t="str">
        <f t="shared" si="32"/>
        <v/>
      </c>
      <c r="F336" s="243" t="str">
        <f t="shared" si="33"/>
        <v/>
      </c>
      <c r="G336" s="239"/>
      <c r="H336" s="240"/>
      <c r="I336" s="241"/>
      <c r="J336" s="241" t="str">
        <f>+IF(O336="","",IF(O336="共通仮設費",$U1,Q336))</f>
        <v/>
      </c>
      <c r="K336" s="242"/>
    </row>
    <row r="337" spans="1:11" ht="12" customHeight="1">
      <c r="A337" s="237" t="str">
        <f t="shared" si="34"/>
        <v/>
      </c>
      <c r="B337" s="238" t="str">
        <f t="shared" si="35"/>
        <v/>
      </c>
      <c r="C337" s="257" t="str">
        <f t="shared" si="30"/>
        <v/>
      </c>
      <c r="D337" s="257" t="str">
        <f t="shared" si="31"/>
        <v/>
      </c>
      <c r="E337" s="257" t="str">
        <f t="shared" si="32"/>
        <v/>
      </c>
      <c r="F337" s="243" t="str">
        <f t="shared" si="33"/>
        <v/>
      </c>
      <c r="G337" s="239"/>
      <c r="H337" s="240"/>
      <c r="I337" s="241"/>
      <c r="J337" s="241" t="str">
        <f>+IF(O337="","",IF(O337="共通仮設費",$U1,Q337))</f>
        <v/>
      </c>
      <c r="K337" s="242"/>
    </row>
    <row r="338" spans="1:11" ht="12" customHeight="1">
      <c r="A338" s="237" t="str">
        <f t="shared" si="34"/>
        <v/>
      </c>
      <c r="B338" s="238" t="str">
        <f t="shared" si="35"/>
        <v/>
      </c>
      <c r="C338" s="257" t="str">
        <f t="shared" si="30"/>
        <v/>
      </c>
      <c r="D338" s="257" t="str">
        <f t="shared" si="31"/>
        <v/>
      </c>
      <c r="E338" s="257" t="str">
        <f t="shared" si="32"/>
        <v/>
      </c>
      <c r="F338" s="243" t="str">
        <f t="shared" si="33"/>
        <v/>
      </c>
      <c r="G338" s="239"/>
      <c r="H338" s="240"/>
      <c r="I338" s="241"/>
      <c r="J338" s="241" t="str">
        <f>+IF(O338="","",IF(O338="共通仮設費",$U1,Q338))</f>
        <v/>
      </c>
      <c r="K338" s="242"/>
    </row>
    <row r="339" spans="1:11" ht="12" customHeight="1">
      <c r="A339" s="237" t="str">
        <f t="shared" si="34"/>
        <v/>
      </c>
      <c r="B339" s="238" t="str">
        <f t="shared" si="35"/>
        <v/>
      </c>
      <c r="C339" s="257" t="str">
        <f t="shared" si="30"/>
        <v/>
      </c>
      <c r="D339" s="257" t="str">
        <f t="shared" si="31"/>
        <v/>
      </c>
      <c r="E339" s="257" t="str">
        <f t="shared" si="32"/>
        <v/>
      </c>
      <c r="F339" s="243" t="str">
        <f t="shared" si="33"/>
        <v/>
      </c>
      <c r="G339" s="239"/>
      <c r="H339" s="240"/>
      <c r="I339" s="241"/>
      <c r="J339" s="241" t="str">
        <f>+IF(O339="","",IF(O339="共通仮設費",$U1,Q339))</f>
        <v/>
      </c>
      <c r="K339" s="242"/>
    </row>
    <row r="340" spans="1:11" ht="12" customHeight="1">
      <c r="A340" s="237" t="str">
        <f t="shared" si="34"/>
        <v/>
      </c>
      <c r="B340" s="238" t="str">
        <f t="shared" si="35"/>
        <v/>
      </c>
      <c r="C340" s="257" t="str">
        <f t="shared" si="30"/>
        <v/>
      </c>
      <c r="D340" s="257" t="str">
        <f t="shared" si="31"/>
        <v/>
      </c>
      <c r="E340" s="257" t="str">
        <f t="shared" si="32"/>
        <v/>
      </c>
      <c r="F340" s="243" t="str">
        <f t="shared" si="33"/>
        <v/>
      </c>
      <c r="G340" s="239"/>
      <c r="H340" s="240"/>
      <c r="I340" s="241"/>
      <c r="J340" s="241" t="str">
        <f>+IF(O340="","",IF(O340="共通仮設費",$U1,Q340))</f>
        <v/>
      </c>
      <c r="K340" s="242"/>
    </row>
    <row r="341" spans="1:11" ht="12" customHeight="1">
      <c r="A341" s="237" t="str">
        <f t="shared" si="34"/>
        <v/>
      </c>
      <c r="B341" s="238" t="str">
        <f t="shared" si="35"/>
        <v/>
      </c>
      <c r="C341" s="257" t="str">
        <f t="shared" si="30"/>
        <v/>
      </c>
      <c r="D341" s="257" t="str">
        <f t="shared" si="31"/>
        <v/>
      </c>
      <c r="E341" s="257" t="str">
        <f t="shared" si="32"/>
        <v/>
      </c>
      <c r="F341" s="243" t="str">
        <f t="shared" si="33"/>
        <v/>
      </c>
      <c r="G341" s="239"/>
      <c r="H341" s="240"/>
      <c r="I341" s="241"/>
      <c r="J341" s="241" t="str">
        <f>+IF(O341="","",IF(O341="共通仮設費",$U1,Q341))</f>
        <v/>
      </c>
      <c r="K341" s="242"/>
    </row>
    <row r="342" spans="1:11" ht="12" customHeight="1">
      <c r="A342" s="237" t="str">
        <f t="shared" si="34"/>
        <v/>
      </c>
      <c r="B342" s="238" t="str">
        <f t="shared" si="35"/>
        <v/>
      </c>
      <c r="C342" s="257" t="str">
        <f t="shared" si="30"/>
        <v/>
      </c>
      <c r="D342" s="257" t="str">
        <f t="shared" si="31"/>
        <v/>
      </c>
      <c r="E342" s="257" t="str">
        <f t="shared" si="32"/>
        <v/>
      </c>
      <c r="F342" s="243" t="str">
        <f t="shared" si="33"/>
        <v/>
      </c>
      <c r="G342" s="239"/>
      <c r="H342" s="240"/>
      <c r="I342" s="241"/>
      <c r="J342" s="241" t="str">
        <f>+IF(O342="","",IF(O342="共通仮設費",$U1,Q342))</f>
        <v/>
      </c>
      <c r="K342" s="242"/>
    </row>
    <row r="343" spans="1:11" ht="12" customHeight="1">
      <c r="A343" s="237" t="str">
        <f t="shared" si="34"/>
        <v/>
      </c>
      <c r="B343" s="238" t="str">
        <f t="shared" si="35"/>
        <v/>
      </c>
      <c r="C343" s="257" t="str">
        <f t="shared" si="30"/>
        <v/>
      </c>
      <c r="D343" s="257" t="str">
        <f t="shared" si="31"/>
        <v/>
      </c>
      <c r="E343" s="257" t="str">
        <f t="shared" si="32"/>
        <v/>
      </c>
      <c r="F343" s="243" t="str">
        <f t="shared" si="33"/>
        <v/>
      </c>
      <c r="G343" s="239"/>
      <c r="H343" s="240"/>
      <c r="I343" s="241"/>
      <c r="J343" s="241" t="str">
        <f>+IF(O343="","",IF(O343="共通仮設費",$U1,Q343))</f>
        <v/>
      </c>
      <c r="K343" s="242"/>
    </row>
    <row r="344" spans="1:11" ht="12" customHeight="1">
      <c r="A344" s="237" t="str">
        <f t="shared" si="34"/>
        <v/>
      </c>
      <c r="B344" s="238" t="str">
        <f t="shared" si="35"/>
        <v/>
      </c>
      <c r="C344" s="257" t="str">
        <f t="shared" si="30"/>
        <v/>
      </c>
      <c r="D344" s="257" t="str">
        <f t="shared" si="31"/>
        <v/>
      </c>
      <c r="E344" s="257" t="str">
        <f t="shared" si="32"/>
        <v/>
      </c>
      <c r="F344" s="243" t="str">
        <f t="shared" si="33"/>
        <v/>
      </c>
      <c r="G344" s="239"/>
      <c r="H344" s="240"/>
      <c r="I344" s="241"/>
      <c r="J344" s="241" t="str">
        <f>+IF(O344="","",IF(O344="共通仮設費",$U1,Q344))</f>
        <v/>
      </c>
      <c r="K344" s="242"/>
    </row>
    <row r="345" spans="1:11" ht="12" customHeight="1">
      <c r="A345" s="237" t="str">
        <f t="shared" si="34"/>
        <v/>
      </c>
      <c r="B345" s="238" t="str">
        <f t="shared" si="35"/>
        <v/>
      </c>
      <c r="C345" s="257" t="str">
        <f t="shared" si="30"/>
        <v/>
      </c>
      <c r="D345" s="257" t="str">
        <f t="shared" si="31"/>
        <v/>
      </c>
      <c r="E345" s="257" t="str">
        <f t="shared" si="32"/>
        <v/>
      </c>
      <c r="F345" s="243" t="str">
        <f t="shared" si="33"/>
        <v/>
      </c>
      <c r="G345" s="239"/>
      <c r="H345" s="240"/>
      <c r="I345" s="241"/>
      <c r="J345" s="241" t="str">
        <f>+IF(O345="","",IF(O345="共通仮設費",$U1,Q345))</f>
        <v/>
      </c>
      <c r="K345" s="242"/>
    </row>
    <row r="346" spans="1:11" ht="12" customHeight="1">
      <c r="A346" s="237" t="str">
        <f t="shared" si="34"/>
        <v/>
      </c>
      <c r="B346" s="238" t="str">
        <f t="shared" si="35"/>
        <v/>
      </c>
      <c r="C346" s="257" t="str">
        <f t="shared" si="30"/>
        <v/>
      </c>
      <c r="D346" s="257" t="str">
        <f t="shared" si="31"/>
        <v/>
      </c>
      <c r="E346" s="257" t="str">
        <f t="shared" si="32"/>
        <v/>
      </c>
      <c r="F346" s="243" t="str">
        <f t="shared" si="33"/>
        <v/>
      </c>
      <c r="G346" s="239"/>
      <c r="H346" s="240"/>
      <c r="I346" s="241"/>
      <c r="J346" s="241" t="str">
        <f>+IF(O346="","",IF(O346="共通仮設費",$U1,Q346))</f>
        <v/>
      </c>
      <c r="K346" s="242"/>
    </row>
    <row r="347" spans="1:11" ht="12" customHeight="1">
      <c r="A347" s="237" t="str">
        <f t="shared" si="34"/>
        <v/>
      </c>
      <c r="B347" s="238" t="str">
        <f t="shared" si="35"/>
        <v/>
      </c>
      <c r="C347" s="257" t="str">
        <f t="shared" si="30"/>
        <v/>
      </c>
      <c r="D347" s="257" t="str">
        <f t="shared" si="31"/>
        <v/>
      </c>
      <c r="E347" s="257" t="str">
        <f t="shared" si="32"/>
        <v/>
      </c>
      <c r="F347" s="243" t="str">
        <f t="shared" si="33"/>
        <v/>
      </c>
      <c r="G347" s="239"/>
      <c r="H347" s="240"/>
      <c r="I347" s="241"/>
      <c r="J347" s="241" t="str">
        <f>+IF(O347="","",IF(O347="共通仮設費",$U1,Q347))</f>
        <v/>
      </c>
      <c r="K347" s="242"/>
    </row>
    <row r="348" spans="1:11" ht="12" customHeight="1">
      <c r="A348" s="237" t="str">
        <f t="shared" si="34"/>
        <v/>
      </c>
      <c r="B348" s="238" t="str">
        <f t="shared" si="35"/>
        <v/>
      </c>
      <c r="C348" s="257" t="str">
        <f t="shared" si="30"/>
        <v/>
      </c>
      <c r="D348" s="257" t="str">
        <f t="shared" si="31"/>
        <v/>
      </c>
      <c r="E348" s="257" t="str">
        <f t="shared" si="32"/>
        <v/>
      </c>
      <c r="F348" s="243" t="str">
        <f t="shared" si="33"/>
        <v/>
      </c>
      <c r="G348" s="239"/>
      <c r="H348" s="240"/>
      <c r="I348" s="241"/>
      <c r="J348" s="241" t="str">
        <f>+IF(O348="","",IF(O348="共通仮設費",$U1,Q348))</f>
        <v/>
      </c>
      <c r="K348" s="242"/>
    </row>
    <row r="349" spans="1:11" ht="12" customHeight="1">
      <c r="A349" s="237" t="str">
        <f t="shared" si="34"/>
        <v/>
      </c>
      <c r="B349" s="238" t="str">
        <f t="shared" si="35"/>
        <v/>
      </c>
      <c r="C349" s="257" t="str">
        <f t="shared" si="30"/>
        <v/>
      </c>
      <c r="D349" s="257" t="str">
        <f t="shared" si="31"/>
        <v/>
      </c>
      <c r="E349" s="257" t="str">
        <f t="shared" si="32"/>
        <v/>
      </c>
      <c r="F349" s="243" t="str">
        <f t="shared" si="33"/>
        <v/>
      </c>
      <c r="G349" s="239"/>
      <c r="H349" s="240"/>
      <c r="I349" s="241"/>
      <c r="J349" s="241" t="str">
        <f>+IF(O349="","",IF(O349="共通仮設費",$U1,Q349))</f>
        <v/>
      </c>
      <c r="K349" s="242"/>
    </row>
    <row r="350" spans="1:11" ht="12" customHeight="1">
      <c r="A350" s="237" t="str">
        <f t="shared" si="34"/>
        <v/>
      </c>
      <c r="B350" s="238" t="str">
        <f t="shared" si="35"/>
        <v/>
      </c>
      <c r="C350" s="257" t="str">
        <f t="shared" si="30"/>
        <v/>
      </c>
      <c r="D350" s="257" t="str">
        <f t="shared" si="31"/>
        <v/>
      </c>
      <c r="E350" s="257" t="str">
        <f t="shared" si="32"/>
        <v/>
      </c>
      <c r="F350" s="243" t="str">
        <f t="shared" si="33"/>
        <v/>
      </c>
      <c r="G350" s="239"/>
      <c r="H350" s="240"/>
      <c r="I350" s="241"/>
      <c r="J350" s="241" t="str">
        <f>+IF(O350="","",IF(O350="共通仮設費",$U1,Q350))</f>
        <v/>
      </c>
      <c r="K350" s="242"/>
    </row>
    <row r="351" spans="1:11" ht="12" customHeight="1">
      <c r="A351" s="237" t="str">
        <f t="shared" si="34"/>
        <v/>
      </c>
      <c r="B351" s="238" t="str">
        <f t="shared" si="35"/>
        <v/>
      </c>
      <c r="C351" s="257" t="str">
        <f t="shared" si="30"/>
        <v/>
      </c>
      <c r="D351" s="257" t="str">
        <f t="shared" si="31"/>
        <v/>
      </c>
      <c r="E351" s="257" t="str">
        <f t="shared" si="32"/>
        <v/>
      </c>
      <c r="F351" s="243" t="str">
        <f t="shared" si="33"/>
        <v/>
      </c>
      <c r="G351" s="239"/>
      <c r="H351" s="240"/>
      <c r="I351" s="241"/>
      <c r="J351" s="241" t="str">
        <f>+IF(O351="","",IF(O351="共通仮設費",$U1,Q351))</f>
        <v/>
      </c>
      <c r="K351" s="242"/>
    </row>
    <row r="352" spans="1:11" ht="12" customHeight="1">
      <c r="A352" s="237" t="str">
        <f t="shared" si="34"/>
        <v/>
      </c>
      <c r="B352" s="238" t="str">
        <f t="shared" si="35"/>
        <v/>
      </c>
      <c r="C352" s="257" t="str">
        <f t="shared" si="30"/>
        <v/>
      </c>
      <c r="D352" s="257" t="str">
        <f t="shared" si="31"/>
        <v/>
      </c>
      <c r="E352" s="257" t="str">
        <f t="shared" si="32"/>
        <v/>
      </c>
      <c r="F352" s="243" t="str">
        <f t="shared" si="33"/>
        <v/>
      </c>
      <c r="G352" s="239"/>
      <c r="H352" s="240"/>
      <c r="I352" s="241"/>
      <c r="J352" s="241" t="str">
        <f>+IF(O352="","",IF(O352="共通仮設費",$U1,Q352))</f>
        <v/>
      </c>
      <c r="K352" s="242"/>
    </row>
    <row r="353" spans="1:11" ht="12" customHeight="1">
      <c r="A353" s="237" t="str">
        <f t="shared" si="34"/>
        <v/>
      </c>
      <c r="B353" s="238" t="str">
        <f t="shared" si="35"/>
        <v/>
      </c>
      <c r="C353" s="257" t="str">
        <f t="shared" si="30"/>
        <v/>
      </c>
      <c r="D353" s="257" t="str">
        <f t="shared" si="31"/>
        <v/>
      </c>
      <c r="E353" s="257" t="str">
        <f t="shared" si="32"/>
        <v/>
      </c>
      <c r="F353" s="243" t="str">
        <f t="shared" si="33"/>
        <v/>
      </c>
      <c r="G353" s="239"/>
      <c r="H353" s="240"/>
      <c r="I353" s="241"/>
      <c r="J353" s="241" t="str">
        <f>+IF(O353="","",IF(O353="共通仮設費",$U1,Q353))</f>
        <v/>
      </c>
      <c r="K353" s="242"/>
    </row>
    <row r="354" spans="1:11" ht="12" customHeight="1">
      <c r="A354" s="237" t="str">
        <f t="shared" si="34"/>
        <v/>
      </c>
      <c r="B354" s="238" t="str">
        <f t="shared" si="35"/>
        <v/>
      </c>
      <c r="C354" s="257" t="str">
        <f t="shared" si="30"/>
        <v/>
      </c>
      <c r="D354" s="257" t="str">
        <f t="shared" si="31"/>
        <v/>
      </c>
      <c r="E354" s="257" t="str">
        <f t="shared" si="32"/>
        <v/>
      </c>
      <c r="F354" s="243" t="str">
        <f t="shared" si="33"/>
        <v/>
      </c>
      <c r="G354" s="239"/>
      <c r="H354" s="240"/>
      <c r="I354" s="241"/>
      <c r="J354" s="241" t="str">
        <f>+IF(O354="","",IF(O354="共通仮設費",$U1,Q354))</f>
        <v/>
      </c>
      <c r="K354" s="242"/>
    </row>
    <row r="355" spans="1:11" ht="12" customHeight="1">
      <c r="A355" s="237" t="str">
        <f t="shared" si="34"/>
        <v/>
      </c>
      <c r="B355" s="238" t="str">
        <f t="shared" si="35"/>
        <v/>
      </c>
      <c r="C355" s="257" t="str">
        <f t="shared" si="30"/>
        <v/>
      </c>
      <c r="D355" s="257" t="str">
        <f t="shared" si="31"/>
        <v/>
      </c>
      <c r="E355" s="257" t="str">
        <f t="shared" si="32"/>
        <v/>
      </c>
      <c r="F355" s="243" t="str">
        <f t="shared" si="33"/>
        <v/>
      </c>
      <c r="G355" s="239"/>
      <c r="H355" s="240"/>
      <c r="I355" s="241"/>
      <c r="J355" s="241" t="str">
        <f>+IF(O355="","",IF(O355="共通仮設費",$U1,Q355))</f>
        <v/>
      </c>
      <c r="K355" s="242"/>
    </row>
    <row r="356" spans="1:11" ht="12" customHeight="1">
      <c r="A356" s="237" t="str">
        <f t="shared" si="34"/>
        <v/>
      </c>
      <c r="B356" s="238" t="str">
        <f t="shared" si="35"/>
        <v/>
      </c>
      <c r="C356" s="257" t="str">
        <f t="shared" si="30"/>
        <v/>
      </c>
      <c r="D356" s="257" t="str">
        <f t="shared" si="31"/>
        <v/>
      </c>
      <c r="E356" s="257" t="str">
        <f t="shared" si="32"/>
        <v/>
      </c>
      <c r="F356" s="243" t="str">
        <f t="shared" si="33"/>
        <v/>
      </c>
      <c r="G356" s="239"/>
      <c r="H356" s="240"/>
      <c r="I356" s="241"/>
      <c r="J356" s="241" t="str">
        <f>+IF(O356="","",IF(O356="共通仮設費",$U1,Q356))</f>
        <v/>
      </c>
      <c r="K356" s="242"/>
    </row>
    <row r="357" spans="1:11" ht="12" customHeight="1">
      <c r="A357" s="237" t="str">
        <f t="shared" si="34"/>
        <v/>
      </c>
      <c r="B357" s="238" t="str">
        <f t="shared" si="35"/>
        <v/>
      </c>
      <c r="C357" s="257" t="str">
        <f t="shared" si="30"/>
        <v/>
      </c>
      <c r="D357" s="257" t="str">
        <f t="shared" si="31"/>
        <v/>
      </c>
      <c r="E357" s="257" t="str">
        <f t="shared" si="32"/>
        <v/>
      </c>
      <c r="F357" s="243" t="str">
        <f t="shared" si="33"/>
        <v/>
      </c>
      <c r="G357" s="239"/>
      <c r="H357" s="240"/>
      <c r="I357" s="241"/>
      <c r="J357" s="241" t="str">
        <f>+IF(O357="","",IF(O357="共通仮設費",$U1,Q357))</f>
        <v/>
      </c>
      <c r="K357" s="242"/>
    </row>
    <row r="358" spans="1:11" ht="12" customHeight="1">
      <c r="A358" s="237" t="str">
        <f t="shared" si="34"/>
        <v/>
      </c>
      <c r="B358" s="238" t="str">
        <f t="shared" si="35"/>
        <v/>
      </c>
      <c r="C358" s="257" t="str">
        <f t="shared" si="30"/>
        <v/>
      </c>
      <c r="D358" s="257" t="str">
        <f t="shared" si="31"/>
        <v/>
      </c>
      <c r="E358" s="257" t="str">
        <f t="shared" si="32"/>
        <v/>
      </c>
      <c r="F358" s="243" t="str">
        <f t="shared" si="33"/>
        <v/>
      </c>
      <c r="G358" s="239"/>
      <c r="H358" s="240"/>
      <c r="I358" s="241"/>
      <c r="J358" s="241" t="str">
        <f>+IF(O358="","",IF(O358="共通仮設費",$U1,Q358))</f>
        <v/>
      </c>
      <c r="K358" s="242"/>
    </row>
    <row r="359" spans="1:11" ht="12" customHeight="1">
      <c r="A359" s="237" t="str">
        <f t="shared" si="34"/>
        <v/>
      </c>
      <c r="B359" s="238" t="str">
        <f t="shared" si="35"/>
        <v/>
      </c>
      <c r="C359" s="257" t="str">
        <f t="shared" si="30"/>
        <v/>
      </c>
      <c r="D359" s="257" t="str">
        <f t="shared" si="31"/>
        <v/>
      </c>
      <c r="E359" s="257" t="str">
        <f t="shared" si="32"/>
        <v/>
      </c>
      <c r="F359" s="243" t="str">
        <f t="shared" si="33"/>
        <v/>
      </c>
      <c r="G359" s="239"/>
      <c r="H359" s="240"/>
      <c r="I359" s="241"/>
      <c r="J359" s="241" t="str">
        <f>+IF(O359="","",IF(O359="共通仮設費",$U1,Q359))</f>
        <v/>
      </c>
      <c r="K359" s="242"/>
    </row>
    <row r="360" spans="1:11" ht="12" customHeight="1">
      <c r="A360" s="237" t="str">
        <f t="shared" si="34"/>
        <v/>
      </c>
      <c r="B360" s="238" t="str">
        <f t="shared" si="35"/>
        <v/>
      </c>
      <c r="C360" s="257" t="str">
        <f t="shared" si="30"/>
        <v/>
      </c>
      <c r="D360" s="257" t="str">
        <f t="shared" si="31"/>
        <v/>
      </c>
      <c r="E360" s="257" t="str">
        <f t="shared" si="32"/>
        <v/>
      </c>
      <c r="F360" s="243" t="str">
        <f t="shared" si="33"/>
        <v/>
      </c>
      <c r="G360" s="239"/>
      <c r="H360" s="240"/>
      <c r="I360" s="241"/>
      <c r="J360" s="241" t="str">
        <f>+IF(O360="","",IF(O360="共通仮設費",$U1,Q360))</f>
        <v/>
      </c>
      <c r="K360" s="242"/>
    </row>
    <row r="361" spans="1:11" ht="12" customHeight="1">
      <c r="A361" s="237" t="str">
        <f t="shared" si="34"/>
        <v/>
      </c>
      <c r="B361" s="238" t="str">
        <f t="shared" si="35"/>
        <v/>
      </c>
      <c r="C361" s="257" t="str">
        <f t="shared" si="30"/>
        <v/>
      </c>
      <c r="D361" s="257" t="str">
        <f t="shared" si="31"/>
        <v/>
      </c>
      <c r="E361" s="257" t="str">
        <f t="shared" si="32"/>
        <v/>
      </c>
      <c r="F361" s="243" t="str">
        <f t="shared" si="33"/>
        <v/>
      </c>
      <c r="G361" s="239"/>
      <c r="H361" s="240"/>
      <c r="I361" s="241"/>
      <c r="J361" s="241" t="str">
        <f>+IF(O361="","",IF(O361="共通仮設費",$U1,Q361))</f>
        <v/>
      </c>
      <c r="K361" s="242"/>
    </row>
    <row r="362" spans="1:11" ht="12" customHeight="1">
      <c r="A362" s="237" t="str">
        <f t="shared" si="34"/>
        <v/>
      </c>
      <c r="B362" s="238" t="str">
        <f t="shared" si="35"/>
        <v/>
      </c>
      <c r="C362" s="257" t="str">
        <f t="shared" si="30"/>
        <v/>
      </c>
      <c r="D362" s="257" t="str">
        <f t="shared" si="31"/>
        <v/>
      </c>
      <c r="E362" s="257" t="str">
        <f t="shared" si="32"/>
        <v/>
      </c>
      <c r="F362" s="243" t="str">
        <f t="shared" si="33"/>
        <v/>
      </c>
      <c r="G362" s="239"/>
      <c r="H362" s="240"/>
      <c r="I362" s="241"/>
      <c r="J362" s="241" t="str">
        <f>+IF(O362="","",IF(O362="共通仮設費",$U1,Q362))</f>
        <v/>
      </c>
      <c r="K362" s="242"/>
    </row>
    <row r="363" spans="1:11" ht="12" customHeight="1">
      <c r="A363" s="237" t="str">
        <f t="shared" si="34"/>
        <v/>
      </c>
      <c r="B363" s="238" t="str">
        <f t="shared" si="35"/>
        <v/>
      </c>
      <c r="C363" s="257" t="str">
        <f t="shared" si="30"/>
        <v/>
      </c>
      <c r="D363" s="257" t="str">
        <f t="shared" si="31"/>
        <v/>
      </c>
      <c r="E363" s="257" t="str">
        <f t="shared" si="32"/>
        <v/>
      </c>
      <c r="F363" s="243" t="str">
        <f t="shared" si="33"/>
        <v/>
      </c>
      <c r="G363" s="239"/>
      <c r="H363" s="240"/>
      <c r="I363" s="241"/>
      <c r="J363" s="241" t="str">
        <f>+IF(O363="","",IF(O363="共通仮設費",$U1,Q363))</f>
        <v/>
      </c>
      <c r="K363" s="242"/>
    </row>
    <row r="364" spans="1:11" ht="12" customHeight="1">
      <c r="A364" s="237" t="str">
        <f t="shared" si="34"/>
        <v/>
      </c>
      <c r="B364" s="238" t="str">
        <f t="shared" si="35"/>
        <v/>
      </c>
      <c r="C364" s="257" t="str">
        <f t="shared" si="30"/>
        <v/>
      </c>
      <c r="D364" s="257" t="str">
        <f t="shared" si="31"/>
        <v/>
      </c>
      <c r="E364" s="257" t="str">
        <f t="shared" si="32"/>
        <v/>
      </c>
      <c r="F364" s="243" t="str">
        <f t="shared" si="33"/>
        <v/>
      </c>
      <c r="G364" s="239"/>
      <c r="H364" s="240"/>
      <c r="I364" s="241"/>
      <c r="J364" s="241" t="str">
        <f>+IF(O364="","",IF(O364="共通仮設費",$U1,Q364))</f>
        <v/>
      </c>
      <c r="K364" s="242"/>
    </row>
    <row r="365" spans="1:11" ht="12" customHeight="1">
      <c r="A365" s="237" t="str">
        <f t="shared" si="34"/>
        <v/>
      </c>
      <c r="B365" s="238" t="str">
        <f t="shared" si="35"/>
        <v/>
      </c>
      <c r="C365" s="257" t="str">
        <f t="shared" si="30"/>
        <v/>
      </c>
      <c r="D365" s="257" t="str">
        <f t="shared" si="31"/>
        <v/>
      </c>
      <c r="E365" s="257" t="str">
        <f t="shared" si="32"/>
        <v/>
      </c>
      <c r="F365" s="243" t="str">
        <f t="shared" si="33"/>
        <v/>
      </c>
      <c r="G365" s="239"/>
      <c r="H365" s="240"/>
      <c r="I365" s="241"/>
      <c r="J365" s="241" t="str">
        <f>+IF(O365="","",IF(O365="共通仮設費",$U1,Q365))</f>
        <v/>
      </c>
      <c r="K365" s="242"/>
    </row>
    <row r="366" spans="1:11" ht="12" customHeight="1">
      <c r="A366" s="237" t="str">
        <f t="shared" si="34"/>
        <v/>
      </c>
      <c r="B366" s="238" t="str">
        <f t="shared" si="35"/>
        <v/>
      </c>
      <c r="C366" s="257" t="str">
        <f t="shared" si="30"/>
        <v/>
      </c>
      <c r="D366" s="257" t="str">
        <f t="shared" si="31"/>
        <v/>
      </c>
      <c r="E366" s="257" t="str">
        <f t="shared" si="32"/>
        <v/>
      </c>
      <c r="F366" s="243" t="str">
        <f t="shared" si="33"/>
        <v/>
      </c>
      <c r="G366" s="239"/>
      <c r="H366" s="240"/>
      <c r="I366" s="241"/>
      <c r="J366" s="241" t="str">
        <f>+IF(O366="","",IF(O366="共通仮設費",$U1,Q366))</f>
        <v/>
      </c>
      <c r="K366" s="242"/>
    </row>
    <row r="367" spans="1:11" ht="12" customHeight="1">
      <c r="A367" s="237" t="str">
        <f t="shared" si="34"/>
        <v/>
      </c>
      <c r="B367" s="238" t="str">
        <f t="shared" si="35"/>
        <v/>
      </c>
      <c r="C367" s="257" t="str">
        <f t="shared" si="30"/>
        <v/>
      </c>
      <c r="D367" s="257" t="str">
        <f t="shared" si="31"/>
        <v/>
      </c>
      <c r="E367" s="257" t="str">
        <f t="shared" si="32"/>
        <v/>
      </c>
      <c r="F367" s="243" t="str">
        <f t="shared" si="33"/>
        <v/>
      </c>
      <c r="G367" s="239"/>
      <c r="H367" s="240"/>
      <c r="I367" s="241"/>
      <c r="J367" s="241" t="str">
        <f>+IF(O367="","",IF(O367="共通仮設費",$U1,Q367))</f>
        <v/>
      </c>
      <c r="K367" s="242"/>
    </row>
    <row r="368" spans="1:11" ht="12" customHeight="1">
      <c r="A368" s="237" t="str">
        <f t="shared" si="34"/>
        <v/>
      </c>
      <c r="B368" s="238" t="str">
        <f t="shared" si="35"/>
        <v/>
      </c>
      <c r="C368" s="257" t="str">
        <f t="shared" si="30"/>
        <v/>
      </c>
      <c r="D368" s="257" t="str">
        <f t="shared" si="31"/>
        <v/>
      </c>
      <c r="E368" s="257" t="str">
        <f t="shared" si="32"/>
        <v/>
      </c>
      <c r="F368" s="243" t="str">
        <f t="shared" si="33"/>
        <v/>
      </c>
      <c r="G368" s="239"/>
      <c r="H368" s="240"/>
      <c r="I368" s="241"/>
      <c r="J368" s="241" t="str">
        <f>+IF(O368="","",IF(O368="共通仮設費",$U1,Q368))</f>
        <v/>
      </c>
      <c r="K368" s="242"/>
    </row>
    <row r="369" spans="1:11" ht="12" customHeight="1">
      <c r="A369" s="237" t="str">
        <f t="shared" si="34"/>
        <v/>
      </c>
      <c r="B369" s="238" t="str">
        <f t="shared" si="35"/>
        <v/>
      </c>
      <c r="C369" s="257" t="str">
        <f t="shared" si="30"/>
        <v/>
      </c>
      <c r="D369" s="257" t="str">
        <f t="shared" si="31"/>
        <v/>
      </c>
      <c r="E369" s="257" t="str">
        <f t="shared" si="32"/>
        <v/>
      </c>
      <c r="F369" s="243" t="str">
        <f t="shared" si="33"/>
        <v/>
      </c>
      <c r="G369" s="239"/>
      <c r="H369" s="240"/>
      <c r="I369" s="241"/>
      <c r="J369" s="241" t="str">
        <f>+IF(O369="","",IF(O369="共通仮設費",$U1,Q369))</f>
        <v/>
      </c>
      <c r="K369" s="242"/>
    </row>
    <row r="370" spans="1:11" ht="12" customHeight="1">
      <c r="A370" s="237" t="str">
        <f t="shared" si="34"/>
        <v/>
      </c>
      <c r="B370" s="238" t="str">
        <f t="shared" si="35"/>
        <v/>
      </c>
      <c r="C370" s="257" t="str">
        <f t="shared" si="30"/>
        <v/>
      </c>
      <c r="D370" s="257" t="str">
        <f t="shared" si="31"/>
        <v/>
      </c>
      <c r="E370" s="257" t="str">
        <f t="shared" si="32"/>
        <v/>
      </c>
      <c r="F370" s="243" t="str">
        <f t="shared" si="33"/>
        <v/>
      </c>
      <c r="G370" s="239"/>
      <c r="H370" s="240"/>
      <c r="I370" s="241"/>
      <c r="J370" s="241" t="str">
        <f>+IF(O370="","",IF(O370="共通仮設費",$U1,Q370))</f>
        <v/>
      </c>
      <c r="K370" s="242"/>
    </row>
    <row r="371" spans="1:11" ht="12" customHeight="1">
      <c r="A371" s="237" t="str">
        <f t="shared" si="34"/>
        <v/>
      </c>
      <c r="B371" s="238" t="str">
        <f t="shared" si="35"/>
        <v/>
      </c>
      <c r="C371" s="257" t="str">
        <f t="shared" si="30"/>
        <v/>
      </c>
      <c r="D371" s="257" t="str">
        <f t="shared" si="31"/>
        <v/>
      </c>
      <c r="E371" s="257" t="str">
        <f t="shared" si="32"/>
        <v/>
      </c>
      <c r="F371" s="243" t="str">
        <f t="shared" si="33"/>
        <v/>
      </c>
      <c r="G371" s="239"/>
      <c r="H371" s="240"/>
      <c r="I371" s="241"/>
      <c r="J371" s="241" t="str">
        <f>+IF(O371="","",IF(O371="共通仮設費",$U1,Q371))</f>
        <v/>
      </c>
      <c r="K371" s="242"/>
    </row>
    <row r="372" spans="1:11" ht="12" customHeight="1">
      <c r="A372" s="237" t="str">
        <f t="shared" si="34"/>
        <v/>
      </c>
      <c r="B372" s="238" t="str">
        <f t="shared" si="35"/>
        <v/>
      </c>
      <c r="C372" s="257" t="str">
        <f t="shared" si="30"/>
        <v/>
      </c>
      <c r="D372" s="257" t="str">
        <f t="shared" si="31"/>
        <v/>
      </c>
      <c r="E372" s="257" t="str">
        <f t="shared" si="32"/>
        <v/>
      </c>
      <c r="F372" s="243" t="str">
        <f t="shared" si="33"/>
        <v/>
      </c>
      <c r="G372" s="239"/>
      <c r="H372" s="240"/>
      <c r="I372" s="241"/>
      <c r="J372" s="241" t="str">
        <f>+IF(O372="","",IF(O372="共通仮設費",$U1,Q372))</f>
        <v/>
      </c>
      <c r="K372" s="242"/>
    </row>
    <row r="373" spans="1:11" ht="12" customHeight="1">
      <c r="A373" s="237" t="str">
        <f t="shared" si="34"/>
        <v/>
      </c>
      <c r="B373" s="238" t="str">
        <f t="shared" si="35"/>
        <v/>
      </c>
      <c r="C373" s="257" t="str">
        <f t="shared" si="30"/>
        <v/>
      </c>
      <c r="D373" s="257" t="str">
        <f t="shared" si="31"/>
        <v/>
      </c>
      <c r="E373" s="257" t="str">
        <f t="shared" si="32"/>
        <v/>
      </c>
      <c r="F373" s="243" t="str">
        <f t="shared" si="33"/>
        <v/>
      </c>
      <c r="G373" s="239"/>
      <c r="H373" s="240"/>
      <c r="I373" s="241"/>
      <c r="J373" s="241" t="str">
        <f>+IF(O373="","",IF(O373="共通仮設費",$U1,Q373))</f>
        <v/>
      </c>
      <c r="K373" s="242"/>
    </row>
    <row r="374" spans="1:11" ht="12" customHeight="1">
      <c r="A374" s="237" t="str">
        <f t="shared" si="34"/>
        <v/>
      </c>
      <c r="B374" s="238" t="str">
        <f t="shared" si="35"/>
        <v/>
      </c>
      <c r="C374" s="257" t="str">
        <f t="shared" si="30"/>
        <v/>
      </c>
      <c r="D374" s="257" t="str">
        <f t="shared" si="31"/>
        <v/>
      </c>
      <c r="E374" s="257" t="str">
        <f t="shared" si="32"/>
        <v/>
      </c>
      <c r="F374" s="243" t="str">
        <f t="shared" si="33"/>
        <v/>
      </c>
      <c r="G374" s="239"/>
      <c r="H374" s="240"/>
      <c r="I374" s="241"/>
      <c r="J374" s="241" t="str">
        <f>+IF(O374="","",IF(O374="共通仮設費",$U1,Q374))</f>
        <v/>
      </c>
      <c r="K374" s="242"/>
    </row>
    <row r="375" spans="1:11" ht="12" customHeight="1">
      <c r="A375" s="237" t="str">
        <f t="shared" si="34"/>
        <v/>
      </c>
      <c r="B375" s="238" t="str">
        <f t="shared" si="35"/>
        <v/>
      </c>
      <c r="C375" s="257" t="str">
        <f t="shared" si="30"/>
        <v/>
      </c>
      <c r="D375" s="257" t="str">
        <f t="shared" si="31"/>
        <v/>
      </c>
      <c r="E375" s="257" t="str">
        <f t="shared" si="32"/>
        <v/>
      </c>
      <c r="F375" s="243" t="str">
        <f t="shared" si="33"/>
        <v/>
      </c>
      <c r="G375" s="239"/>
      <c r="H375" s="240"/>
      <c r="I375" s="241"/>
      <c r="J375" s="241" t="str">
        <f>+IF(O375="","",IF(O375="共通仮設費",$U1,Q375))</f>
        <v/>
      </c>
      <c r="K375" s="242"/>
    </row>
    <row r="376" spans="1:11" ht="12" customHeight="1">
      <c r="A376" s="237" t="str">
        <f t="shared" si="34"/>
        <v/>
      </c>
      <c r="B376" s="238" t="str">
        <f t="shared" si="35"/>
        <v/>
      </c>
      <c r="C376" s="257" t="str">
        <f t="shared" si="30"/>
        <v/>
      </c>
      <c r="D376" s="257" t="str">
        <f t="shared" si="31"/>
        <v/>
      </c>
      <c r="E376" s="257" t="str">
        <f t="shared" si="32"/>
        <v/>
      </c>
      <c r="F376" s="243" t="str">
        <f t="shared" si="33"/>
        <v/>
      </c>
      <c r="G376" s="239"/>
      <c r="H376" s="240"/>
      <c r="I376" s="241"/>
      <c r="J376" s="241" t="str">
        <f>+IF(O376="","",IF(O376="共通仮設費",$U1,Q376))</f>
        <v/>
      </c>
      <c r="K376" s="242"/>
    </row>
    <row r="377" spans="1:11" ht="12" customHeight="1">
      <c r="A377" s="237" t="str">
        <f t="shared" si="34"/>
        <v/>
      </c>
      <c r="B377" s="238" t="str">
        <f t="shared" si="35"/>
        <v/>
      </c>
      <c r="C377" s="257" t="str">
        <f t="shared" si="30"/>
        <v/>
      </c>
      <c r="D377" s="257" t="str">
        <f t="shared" si="31"/>
        <v/>
      </c>
      <c r="E377" s="257" t="str">
        <f t="shared" si="32"/>
        <v/>
      </c>
      <c r="F377" s="243" t="str">
        <f t="shared" si="33"/>
        <v/>
      </c>
      <c r="G377" s="239"/>
      <c r="H377" s="240"/>
      <c r="I377" s="241"/>
      <c r="J377" s="241" t="str">
        <f>+IF(O377="","",IF(O377="共通仮設費",$U1,Q377))</f>
        <v/>
      </c>
      <c r="K377" s="242"/>
    </row>
    <row r="378" spans="1:11" ht="12" customHeight="1">
      <c r="A378" s="237" t="str">
        <f t="shared" si="34"/>
        <v/>
      </c>
      <c r="B378" s="238" t="str">
        <f t="shared" si="35"/>
        <v/>
      </c>
      <c r="C378" s="257" t="str">
        <f t="shared" si="30"/>
        <v/>
      </c>
      <c r="D378" s="257" t="str">
        <f t="shared" si="31"/>
        <v/>
      </c>
      <c r="E378" s="257" t="str">
        <f t="shared" si="32"/>
        <v/>
      </c>
      <c r="F378" s="243" t="str">
        <f t="shared" si="33"/>
        <v/>
      </c>
      <c r="G378" s="239"/>
      <c r="H378" s="240"/>
      <c r="I378" s="241"/>
      <c r="J378" s="241" t="str">
        <f>+IF(O378="","",IF(O378="共通仮設費",$U1,Q378))</f>
        <v/>
      </c>
      <c r="K378" s="242"/>
    </row>
    <row r="379" spans="1:11" ht="12" customHeight="1">
      <c r="A379" s="237" t="str">
        <f t="shared" si="34"/>
        <v/>
      </c>
      <c r="B379" s="238" t="str">
        <f t="shared" si="35"/>
        <v/>
      </c>
      <c r="C379" s="257" t="str">
        <f t="shared" si="30"/>
        <v/>
      </c>
      <c r="D379" s="257" t="str">
        <f t="shared" si="31"/>
        <v/>
      </c>
      <c r="E379" s="257" t="str">
        <f t="shared" si="32"/>
        <v/>
      </c>
      <c r="F379" s="243" t="str">
        <f t="shared" si="33"/>
        <v/>
      </c>
      <c r="G379" s="239"/>
      <c r="H379" s="240"/>
      <c r="I379" s="241"/>
      <c r="J379" s="241" t="str">
        <f>+IF(O379="","",IF(O379="共通仮設費",$U1,Q379))</f>
        <v/>
      </c>
      <c r="K379" s="242"/>
    </row>
    <row r="380" spans="1:11" ht="12" customHeight="1">
      <c r="A380" s="237" t="str">
        <f t="shared" si="34"/>
        <v/>
      </c>
      <c r="B380" s="238" t="str">
        <f t="shared" si="35"/>
        <v/>
      </c>
      <c r="C380" s="257" t="str">
        <f t="shared" si="30"/>
        <v/>
      </c>
      <c r="D380" s="257" t="str">
        <f t="shared" si="31"/>
        <v/>
      </c>
      <c r="E380" s="257" t="str">
        <f t="shared" si="32"/>
        <v/>
      </c>
      <c r="F380" s="243" t="str">
        <f t="shared" si="33"/>
        <v/>
      </c>
      <c r="G380" s="239"/>
      <c r="H380" s="240"/>
      <c r="I380" s="241"/>
      <c r="J380" s="241" t="str">
        <f>+IF(O380="","",IF(O380="共通仮設費",$U1,Q380))</f>
        <v/>
      </c>
      <c r="K380" s="242"/>
    </row>
    <row r="381" spans="1:11" ht="12" customHeight="1">
      <c r="A381" s="237" t="str">
        <f t="shared" si="34"/>
        <v/>
      </c>
      <c r="B381" s="238" t="str">
        <f t="shared" si="35"/>
        <v/>
      </c>
      <c r="C381" s="257" t="str">
        <f t="shared" si="30"/>
        <v/>
      </c>
      <c r="D381" s="257" t="str">
        <f t="shared" si="31"/>
        <v/>
      </c>
      <c r="E381" s="257" t="str">
        <f t="shared" si="32"/>
        <v/>
      </c>
      <c r="F381" s="243" t="str">
        <f t="shared" si="33"/>
        <v/>
      </c>
      <c r="G381" s="239"/>
      <c r="H381" s="240"/>
      <c r="I381" s="241"/>
      <c r="J381" s="241" t="str">
        <f>+IF(O381="","",IF(O381="共通仮設費",$U1,Q381))</f>
        <v/>
      </c>
      <c r="K381" s="242"/>
    </row>
    <row r="382" spans="1:11" ht="12" customHeight="1">
      <c r="A382" s="237" t="str">
        <f t="shared" si="34"/>
        <v/>
      </c>
      <c r="B382" s="238" t="str">
        <f t="shared" si="35"/>
        <v/>
      </c>
      <c r="C382" s="257" t="str">
        <f t="shared" si="30"/>
        <v/>
      </c>
      <c r="D382" s="257" t="str">
        <f t="shared" si="31"/>
        <v/>
      </c>
      <c r="E382" s="257" t="str">
        <f t="shared" si="32"/>
        <v/>
      </c>
      <c r="F382" s="243" t="str">
        <f t="shared" si="33"/>
        <v/>
      </c>
      <c r="G382" s="239"/>
      <c r="H382" s="240"/>
      <c r="I382" s="241"/>
      <c r="J382" s="241" t="str">
        <f>+IF(O382="","",IF(O382="共通仮設費",$U1,Q382))</f>
        <v/>
      </c>
      <c r="K382" s="242"/>
    </row>
    <row r="383" spans="1:11" ht="12" customHeight="1">
      <c r="A383" s="237" t="str">
        <f t="shared" si="34"/>
        <v/>
      </c>
      <c r="B383" s="238" t="str">
        <f t="shared" si="35"/>
        <v/>
      </c>
      <c r="C383" s="257" t="str">
        <f t="shared" si="30"/>
        <v/>
      </c>
      <c r="D383" s="257" t="str">
        <f t="shared" si="31"/>
        <v/>
      </c>
      <c r="E383" s="257" t="str">
        <f t="shared" si="32"/>
        <v/>
      </c>
      <c r="F383" s="243" t="str">
        <f t="shared" si="33"/>
        <v/>
      </c>
      <c r="G383" s="239"/>
      <c r="H383" s="240"/>
      <c r="I383" s="241"/>
      <c r="J383" s="241" t="str">
        <f>+IF(O383="","",IF(O383="共通仮設費",$U1,Q383))</f>
        <v/>
      </c>
      <c r="K383" s="242"/>
    </row>
    <row r="384" spans="1:11" ht="12" customHeight="1">
      <c r="A384" s="237" t="str">
        <f t="shared" si="34"/>
        <v/>
      </c>
      <c r="B384" s="238" t="str">
        <f t="shared" si="35"/>
        <v/>
      </c>
      <c r="C384" s="257" t="str">
        <f t="shared" si="30"/>
        <v/>
      </c>
      <c r="D384" s="257" t="str">
        <f t="shared" si="31"/>
        <v/>
      </c>
      <c r="E384" s="257" t="str">
        <f t="shared" si="32"/>
        <v/>
      </c>
      <c r="F384" s="243" t="str">
        <f t="shared" si="33"/>
        <v/>
      </c>
      <c r="G384" s="239"/>
      <c r="H384" s="240"/>
      <c r="I384" s="241"/>
      <c r="J384" s="241" t="str">
        <f>+IF(O384="","",IF(O384="共通仮設費",$U1,Q384))</f>
        <v/>
      </c>
      <c r="K384" s="242"/>
    </row>
    <row r="385" spans="1:11" ht="12" customHeight="1">
      <c r="A385" s="237" t="str">
        <f t="shared" si="34"/>
        <v/>
      </c>
      <c r="B385" s="238" t="str">
        <f t="shared" si="35"/>
        <v/>
      </c>
      <c r="C385" s="257" t="str">
        <f t="shared" si="30"/>
        <v/>
      </c>
      <c r="D385" s="257" t="str">
        <f t="shared" si="31"/>
        <v/>
      </c>
      <c r="E385" s="257" t="str">
        <f t="shared" si="32"/>
        <v/>
      </c>
      <c r="F385" s="243" t="str">
        <f t="shared" si="33"/>
        <v/>
      </c>
      <c r="G385" s="239"/>
      <c r="H385" s="240"/>
      <c r="I385" s="241"/>
      <c r="J385" s="241" t="str">
        <f>+IF(O385="","",IF(O385="共通仮設費",$U1,Q385))</f>
        <v/>
      </c>
      <c r="K385" s="242"/>
    </row>
    <row r="386" spans="1:11" ht="12" customHeight="1">
      <c r="A386" s="237" t="str">
        <f t="shared" si="34"/>
        <v/>
      </c>
      <c r="B386" s="238" t="str">
        <f t="shared" si="35"/>
        <v/>
      </c>
      <c r="C386" s="257" t="str">
        <f t="shared" si="30"/>
        <v/>
      </c>
      <c r="D386" s="257" t="str">
        <f t="shared" si="31"/>
        <v/>
      </c>
      <c r="E386" s="257" t="str">
        <f t="shared" si="32"/>
        <v/>
      </c>
      <c r="F386" s="243" t="str">
        <f t="shared" si="33"/>
        <v/>
      </c>
      <c r="G386" s="239"/>
      <c r="H386" s="240"/>
      <c r="I386" s="241"/>
      <c r="J386" s="241" t="str">
        <f>+IF(O386="","",IF(O386="共通仮設費",$U1,Q386))</f>
        <v/>
      </c>
      <c r="K386" s="242"/>
    </row>
    <row r="387" spans="1:11" ht="12" customHeight="1">
      <c r="A387" s="237" t="str">
        <f t="shared" si="34"/>
        <v/>
      </c>
      <c r="B387" s="238" t="str">
        <f t="shared" si="35"/>
        <v/>
      </c>
      <c r="C387" s="257" t="str">
        <f t="shared" si="30"/>
        <v/>
      </c>
      <c r="D387" s="257" t="str">
        <f t="shared" si="31"/>
        <v/>
      </c>
      <c r="E387" s="257" t="str">
        <f t="shared" si="32"/>
        <v/>
      </c>
      <c r="F387" s="243" t="str">
        <f t="shared" si="33"/>
        <v/>
      </c>
      <c r="G387" s="239"/>
      <c r="H387" s="240"/>
      <c r="I387" s="241"/>
      <c r="J387" s="241" t="str">
        <f>+IF(O387="","",IF(O387="共通仮設費",$U1,Q387))</f>
        <v/>
      </c>
      <c r="K387" s="242"/>
    </row>
    <row r="388" spans="1:11" ht="12" customHeight="1">
      <c r="A388" s="237" t="str">
        <f t="shared" si="34"/>
        <v/>
      </c>
      <c r="B388" s="238" t="str">
        <f t="shared" si="35"/>
        <v/>
      </c>
      <c r="C388" s="257" t="str">
        <f t="shared" si="30"/>
        <v/>
      </c>
      <c r="D388" s="257" t="str">
        <f t="shared" si="31"/>
        <v/>
      </c>
      <c r="E388" s="257" t="str">
        <f t="shared" si="32"/>
        <v/>
      </c>
      <c r="F388" s="243" t="str">
        <f t="shared" si="33"/>
        <v/>
      </c>
      <c r="G388" s="239"/>
      <c r="H388" s="240"/>
      <c r="I388" s="241"/>
      <c r="J388" s="241" t="str">
        <f>+IF(O388="","",IF(O388="共通仮設費",$U1,Q388))</f>
        <v/>
      </c>
      <c r="K388" s="242"/>
    </row>
    <row r="389" spans="1:11" ht="12" customHeight="1">
      <c r="A389" s="237" t="str">
        <f t="shared" si="34"/>
        <v/>
      </c>
      <c r="B389" s="238" t="str">
        <f t="shared" si="35"/>
        <v/>
      </c>
      <c r="C389" s="257" t="str">
        <f t="shared" si="30"/>
        <v/>
      </c>
      <c r="D389" s="257" t="str">
        <f t="shared" si="31"/>
        <v/>
      </c>
      <c r="E389" s="257" t="str">
        <f t="shared" si="32"/>
        <v/>
      </c>
      <c r="F389" s="243" t="str">
        <f t="shared" si="33"/>
        <v/>
      </c>
      <c r="G389" s="239"/>
      <c r="H389" s="240"/>
      <c r="I389" s="241"/>
      <c r="J389" s="241" t="str">
        <f>+IF(O389="","",IF(O389="共通仮設費",$U1,Q389))</f>
        <v/>
      </c>
      <c r="K389" s="242"/>
    </row>
    <row r="390" spans="1:11" ht="12" customHeight="1">
      <c r="A390" s="237" t="str">
        <f t="shared" si="34"/>
        <v/>
      </c>
      <c r="B390" s="238" t="str">
        <f t="shared" si="35"/>
        <v/>
      </c>
      <c r="C390" s="257" t="str">
        <f t="shared" ref="C390:C453" si="36">IF($N390=2,IF($O390="","",$N390 &amp; "-" &amp; $O390),"")</f>
        <v/>
      </c>
      <c r="D390" s="257" t="str">
        <f t="shared" ref="D390:D453" si="37">IF($N390=3,IF($O390="","",$N390 &amp; "-" &amp; $O390),"")</f>
        <v/>
      </c>
      <c r="E390" s="257" t="str">
        <f t="shared" ref="E390:E453" si="38">IF($N390=4,IF($O390="","",$N390 &amp; "-" &amp; $O390),"")</f>
        <v/>
      </c>
      <c r="F390" s="243" t="str">
        <f t="shared" ref="F390:F453" si="39">IF($N390=5,IF($O390="","",$O390 &amp; CHAR(10) &amp; $P390),"")</f>
        <v/>
      </c>
      <c r="G390" s="239"/>
      <c r="H390" s="240"/>
      <c r="I390" s="241"/>
      <c r="J390" s="241" t="str">
        <f>+IF(O390="","",IF(O390="共通仮設費",$U1,Q390))</f>
        <v/>
      </c>
      <c r="K390" s="242"/>
    </row>
    <row r="391" spans="1:11" ht="12" customHeight="1">
      <c r="A391" s="237" t="str">
        <f t="shared" ref="A391:A454" si="40">IF(O391="共通仮設費","直接工事費",IF(AND(O391="本工事費",N391=0),O391,IF(AND(O391="附帯工事費",N391=0),O391,IF(AND(O391="工事合計",N391=0),"工事費計",IF(AND(O391="契約保証費",N391=0),"契約保証費計",IF(AND(O391&lt;&gt;"",N391=0),O391,""))))))</f>
        <v/>
      </c>
      <c r="B391" s="238" t="str">
        <f t="shared" ref="B391:B454" si="41">IF($N391=1,IF(RIGHT($O391, 2) = "積上", IF($O391="一般管理費積上", $O391, IF($O391="現場管理費積上", $O391, LEFT($O391, LEN($O391) - 2))),IF(AND(N391=1,OR(O391="一般管理費(契約保証費含む)",O391="直接工事費",O391="共通仮設費率額",O391="共通仮設費合計")),VLOOKUP(O391,$O$1:$P$4,2,FALSE),IF(AND($S391=2,$O391="工事合計"),"工事費",IF(AND($S391="",$O391="工事合計"),$O391,IF(AND($S391="",$O391="契約保証費"),$O391,IF($S391=0,"1-" &amp; $O391,$O391)))))),"")</f>
        <v/>
      </c>
      <c r="C391" s="257" t="str">
        <f t="shared" si="36"/>
        <v/>
      </c>
      <c r="D391" s="257" t="str">
        <f t="shared" si="37"/>
        <v/>
      </c>
      <c r="E391" s="257" t="str">
        <f t="shared" si="38"/>
        <v/>
      </c>
      <c r="F391" s="243" t="str">
        <f t="shared" si="39"/>
        <v/>
      </c>
      <c r="G391" s="239"/>
      <c r="H391" s="240"/>
      <c r="I391" s="241"/>
      <c r="J391" s="241" t="str">
        <f>+IF(O391="","",IF(O391="共通仮設費",$U1,Q391))</f>
        <v/>
      </c>
      <c r="K391" s="242"/>
    </row>
    <row r="392" spans="1:11" ht="12" customHeight="1">
      <c r="A392" s="237" t="str">
        <f t="shared" si="40"/>
        <v/>
      </c>
      <c r="B392" s="238" t="str">
        <f t="shared" si="41"/>
        <v/>
      </c>
      <c r="C392" s="257" t="str">
        <f t="shared" si="36"/>
        <v/>
      </c>
      <c r="D392" s="257" t="str">
        <f t="shared" si="37"/>
        <v/>
      </c>
      <c r="E392" s="257" t="str">
        <f t="shared" si="38"/>
        <v/>
      </c>
      <c r="F392" s="243" t="str">
        <f t="shared" si="39"/>
        <v/>
      </c>
      <c r="G392" s="239"/>
      <c r="H392" s="240"/>
      <c r="I392" s="241"/>
      <c r="J392" s="241" t="str">
        <f>+IF(O392="","",IF(O392="共通仮設費",$U1,Q392))</f>
        <v/>
      </c>
      <c r="K392" s="242"/>
    </row>
    <row r="393" spans="1:11" ht="12" customHeight="1">
      <c r="A393" s="237" t="str">
        <f t="shared" si="40"/>
        <v/>
      </c>
      <c r="B393" s="238" t="str">
        <f t="shared" si="41"/>
        <v/>
      </c>
      <c r="C393" s="257" t="str">
        <f t="shared" si="36"/>
        <v/>
      </c>
      <c r="D393" s="257" t="str">
        <f t="shared" si="37"/>
        <v/>
      </c>
      <c r="E393" s="257" t="str">
        <f t="shared" si="38"/>
        <v/>
      </c>
      <c r="F393" s="243" t="str">
        <f t="shared" si="39"/>
        <v/>
      </c>
      <c r="G393" s="239"/>
      <c r="H393" s="240"/>
      <c r="I393" s="241"/>
      <c r="J393" s="241" t="str">
        <f>+IF(O393="","",IF(O393="共通仮設費",$U1,Q393))</f>
        <v/>
      </c>
      <c r="K393" s="242"/>
    </row>
    <row r="394" spans="1:11" ht="12" customHeight="1">
      <c r="A394" s="237" t="str">
        <f t="shared" si="40"/>
        <v/>
      </c>
      <c r="B394" s="238" t="str">
        <f t="shared" si="41"/>
        <v/>
      </c>
      <c r="C394" s="257" t="str">
        <f t="shared" si="36"/>
        <v/>
      </c>
      <c r="D394" s="257" t="str">
        <f t="shared" si="37"/>
        <v/>
      </c>
      <c r="E394" s="257" t="str">
        <f t="shared" si="38"/>
        <v/>
      </c>
      <c r="F394" s="243" t="str">
        <f t="shared" si="39"/>
        <v/>
      </c>
      <c r="G394" s="239"/>
      <c r="H394" s="240"/>
      <c r="I394" s="241"/>
      <c r="J394" s="241" t="str">
        <f>+IF(O394="","",IF(O394="共通仮設費",$U1,Q394))</f>
        <v/>
      </c>
      <c r="K394" s="242"/>
    </row>
    <row r="395" spans="1:11" ht="12" customHeight="1">
      <c r="A395" s="237" t="str">
        <f t="shared" si="40"/>
        <v/>
      </c>
      <c r="B395" s="238" t="str">
        <f t="shared" si="41"/>
        <v/>
      </c>
      <c r="C395" s="257" t="str">
        <f t="shared" si="36"/>
        <v/>
      </c>
      <c r="D395" s="257" t="str">
        <f t="shared" si="37"/>
        <v/>
      </c>
      <c r="E395" s="257" t="str">
        <f t="shared" si="38"/>
        <v/>
      </c>
      <c r="F395" s="243" t="str">
        <f t="shared" si="39"/>
        <v/>
      </c>
      <c r="G395" s="239"/>
      <c r="H395" s="240"/>
      <c r="I395" s="241"/>
      <c r="J395" s="241" t="str">
        <f>+IF(O395="","",IF(O395="共通仮設費",$U1,Q395))</f>
        <v/>
      </c>
      <c r="K395" s="242"/>
    </row>
    <row r="396" spans="1:11" ht="12" customHeight="1">
      <c r="A396" s="237" t="str">
        <f t="shared" si="40"/>
        <v/>
      </c>
      <c r="B396" s="238" t="str">
        <f t="shared" si="41"/>
        <v/>
      </c>
      <c r="C396" s="257" t="str">
        <f t="shared" si="36"/>
        <v/>
      </c>
      <c r="D396" s="257" t="str">
        <f t="shared" si="37"/>
        <v/>
      </c>
      <c r="E396" s="257" t="str">
        <f t="shared" si="38"/>
        <v/>
      </c>
      <c r="F396" s="243" t="str">
        <f t="shared" si="39"/>
        <v/>
      </c>
      <c r="G396" s="239"/>
      <c r="H396" s="240"/>
      <c r="I396" s="241"/>
      <c r="J396" s="241" t="str">
        <f>+IF(O396="","",IF(O396="共通仮設費",$U1,Q396))</f>
        <v/>
      </c>
      <c r="K396" s="242"/>
    </row>
    <row r="397" spans="1:11" ht="12" customHeight="1">
      <c r="A397" s="237" t="str">
        <f t="shared" si="40"/>
        <v/>
      </c>
      <c r="B397" s="238" t="str">
        <f t="shared" si="41"/>
        <v/>
      </c>
      <c r="C397" s="257" t="str">
        <f t="shared" si="36"/>
        <v/>
      </c>
      <c r="D397" s="257" t="str">
        <f t="shared" si="37"/>
        <v/>
      </c>
      <c r="E397" s="257" t="str">
        <f t="shared" si="38"/>
        <v/>
      </c>
      <c r="F397" s="243" t="str">
        <f t="shared" si="39"/>
        <v/>
      </c>
      <c r="G397" s="239"/>
      <c r="H397" s="240"/>
      <c r="I397" s="241"/>
      <c r="J397" s="241" t="str">
        <f>+IF(O397="","",IF(O397="共通仮設費",$U1,Q397))</f>
        <v/>
      </c>
      <c r="K397" s="242"/>
    </row>
    <row r="398" spans="1:11" ht="12" customHeight="1">
      <c r="A398" s="237" t="str">
        <f t="shared" si="40"/>
        <v/>
      </c>
      <c r="B398" s="238" t="str">
        <f t="shared" si="41"/>
        <v/>
      </c>
      <c r="C398" s="257" t="str">
        <f t="shared" si="36"/>
        <v/>
      </c>
      <c r="D398" s="257" t="str">
        <f t="shared" si="37"/>
        <v/>
      </c>
      <c r="E398" s="257" t="str">
        <f t="shared" si="38"/>
        <v/>
      </c>
      <c r="F398" s="243" t="str">
        <f t="shared" si="39"/>
        <v/>
      </c>
      <c r="G398" s="239"/>
      <c r="H398" s="240"/>
      <c r="I398" s="241"/>
      <c r="J398" s="241" t="str">
        <f>+IF(O398="","",IF(O398="共通仮設費",$U1,Q398))</f>
        <v/>
      </c>
      <c r="K398" s="242"/>
    </row>
    <row r="399" spans="1:11" ht="12" customHeight="1">
      <c r="A399" s="237" t="str">
        <f t="shared" si="40"/>
        <v/>
      </c>
      <c r="B399" s="238" t="str">
        <f t="shared" si="41"/>
        <v/>
      </c>
      <c r="C399" s="257" t="str">
        <f t="shared" si="36"/>
        <v/>
      </c>
      <c r="D399" s="257" t="str">
        <f t="shared" si="37"/>
        <v/>
      </c>
      <c r="E399" s="257" t="str">
        <f t="shared" si="38"/>
        <v/>
      </c>
      <c r="F399" s="243" t="str">
        <f t="shared" si="39"/>
        <v/>
      </c>
      <c r="G399" s="239"/>
      <c r="H399" s="240"/>
      <c r="I399" s="241"/>
      <c r="J399" s="241" t="str">
        <f>+IF(O399="","",IF(O399="共通仮設費",$U1,Q399))</f>
        <v/>
      </c>
      <c r="K399" s="242"/>
    </row>
    <row r="400" spans="1:11" ht="12" customHeight="1">
      <c r="A400" s="237" t="str">
        <f t="shared" si="40"/>
        <v/>
      </c>
      <c r="B400" s="238" t="str">
        <f t="shared" si="41"/>
        <v/>
      </c>
      <c r="C400" s="257" t="str">
        <f t="shared" si="36"/>
        <v/>
      </c>
      <c r="D400" s="257" t="str">
        <f t="shared" si="37"/>
        <v/>
      </c>
      <c r="E400" s="257" t="str">
        <f t="shared" si="38"/>
        <v/>
      </c>
      <c r="F400" s="243" t="str">
        <f t="shared" si="39"/>
        <v/>
      </c>
      <c r="G400" s="239"/>
      <c r="H400" s="240"/>
      <c r="I400" s="241"/>
      <c r="J400" s="241" t="str">
        <f>+IF(O400="","",IF(O400="共通仮設費",$U1,Q400))</f>
        <v/>
      </c>
      <c r="K400" s="242"/>
    </row>
    <row r="401" spans="1:11" ht="12" customHeight="1">
      <c r="A401" s="237" t="str">
        <f t="shared" si="40"/>
        <v/>
      </c>
      <c r="B401" s="238" t="str">
        <f t="shared" si="41"/>
        <v/>
      </c>
      <c r="C401" s="257" t="str">
        <f t="shared" si="36"/>
        <v/>
      </c>
      <c r="D401" s="257" t="str">
        <f t="shared" si="37"/>
        <v/>
      </c>
      <c r="E401" s="257" t="str">
        <f t="shared" si="38"/>
        <v/>
      </c>
      <c r="F401" s="243" t="str">
        <f t="shared" si="39"/>
        <v/>
      </c>
      <c r="G401" s="239"/>
      <c r="H401" s="240"/>
      <c r="I401" s="241"/>
      <c r="J401" s="241" t="str">
        <f>+IF(O401="","",IF(O401="共通仮設費",$U1,Q401))</f>
        <v/>
      </c>
      <c r="K401" s="242"/>
    </row>
    <row r="402" spans="1:11" ht="12" customHeight="1">
      <c r="A402" s="237" t="str">
        <f t="shared" si="40"/>
        <v/>
      </c>
      <c r="B402" s="238" t="str">
        <f t="shared" si="41"/>
        <v/>
      </c>
      <c r="C402" s="257" t="str">
        <f t="shared" si="36"/>
        <v/>
      </c>
      <c r="D402" s="257" t="str">
        <f t="shared" si="37"/>
        <v/>
      </c>
      <c r="E402" s="257" t="str">
        <f t="shared" si="38"/>
        <v/>
      </c>
      <c r="F402" s="243" t="str">
        <f t="shared" si="39"/>
        <v/>
      </c>
      <c r="G402" s="239"/>
      <c r="H402" s="240"/>
      <c r="I402" s="241"/>
      <c r="J402" s="241" t="str">
        <f>+IF(O402="","",IF(O402="共通仮設費",$U1,Q402))</f>
        <v/>
      </c>
      <c r="K402" s="242"/>
    </row>
    <row r="403" spans="1:11" ht="12" customHeight="1">
      <c r="A403" s="237" t="str">
        <f t="shared" si="40"/>
        <v/>
      </c>
      <c r="B403" s="238" t="str">
        <f t="shared" si="41"/>
        <v/>
      </c>
      <c r="C403" s="257" t="str">
        <f t="shared" si="36"/>
        <v/>
      </c>
      <c r="D403" s="257" t="str">
        <f t="shared" si="37"/>
        <v/>
      </c>
      <c r="E403" s="257" t="str">
        <f t="shared" si="38"/>
        <v/>
      </c>
      <c r="F403" s="243" t="str">
        <f t="shared" si="39"/>
        <v/>
      </c>
      <c r="G403" s="239"/>
      <c r="H403" s="240"/>
      <c r="I403" s="241"/>
      <c r="J403" s="241" t="str">
        <f>+IF(O403="","",IF(O403="共通仮設費",$U1,Q403))</f>
        <v/>
      </c>
      <c r="K403" s="242"/>
    </row>
    <row r="404" spans="1:11" ht="12" customHeight="1">
      <c r="A404" s="237" t="str">
        <f t="shared" si="40"/>
        <v/>
      </c>
      <c r="B404" s="238" t="str">
        <f t="shared" si="41"/>
        <v/>
      </c>
      <c r="C404" s="257" t="str">
        <f t="shared" si="36"/>
        <v/>
      </c>
      <c r="D404" s="257" t="str">
        <f t="shared" si="37"/>
        <v/>
      </c>
      <c r="E404" s="257" t="str">
        <f t="shared" si="38"/>
        <v/>
      </c>
      <c r="F404" s="243" t="str">
        <f t="shared" si="39"/>
        <v/>
      </c>
      <c r="G404" s="239"/>
      <c r="H404" s="240"/>
      <c r="I404" s="241"/>
      <c r="J404" s="241" t="str">
        <f>+IF(O404="","",IF(O404="共通仮設費",$U1,Q404))</f>
        <v/>
      </c>
      <c r="K404" s="242"/>
    </row>
    <row r="405" spans="1:11" ht="12" customHeight="1">
      <c r="A405" s="237" t="str">
        <f t="shared" si="40"/>
        <v/>
      </c>
      <c r="B405" s="238" t="str">
        <f t="shared" si="41"/>
        <v/>
      </c>
      <c r="C405" s="257" t="str">
        <f t="shared" si="36"/>
        <v/>
      </c>
      <c r="D405" s="257" t="str">
        <f t="shared" si="37"/>
        <v/>
      </c>
      <c r="E405" s="257" t="str">
        <f t="shared" si="38"/>
        <v/>
      </c>
      <c r="F405" s="243" t="str">
        <f t="shared" si="39"/>
        <v/>
      </c>
      <c r="G405" s="239"/>
      <c r="H405" s="240"/>
      <c r="I405" s="241"/>
      <c r="J405" s="241" t="str">
        <f>+IF(O405="","",IF(O405="共通仮設費",$U1,Q405))</f>
        <v/>
      </c>
      <c r="K405" s="242"/>
    </row>
    <row r="406" spans="1:11" ht="12" customHeight="1">
      <c r="A406" s="237" t="str">
        <f t="shared" si="40"/>
        <v/>
      </c>
      <c r="B406" s="238" t="str">
        <f t="shared" si="41"/>
        <v/>
      </c>
      <c r="C406" s="257" t="str">
        <f t="shared" si="36"/>
        <v/>
      </c>
      <c r="D406" s="257" t="str">
        <f t="shared" si="37"/>
        <v/>
      </c>
      <c r="E406" s="257" t="str">
        <f t="shared" si="38"/>
        <v/>
      </c>
      <c r="F406" s="243" t="str">
        <f t="shared" si="39"/>
        <v/>
      </c>
      <c r="G406" s="239"/>
      <c r="H406" s="240"/>
      <c r="I406" s="241"/>
      <c r="J406" s="241" t="str">
        <f>+IF(O406="","",IF(O406="共通仮設費",$U1,Q406))</f>
        <v/>
      </c>
      <c r="K406" s="242"/>
    </row>
    <row r="407" spans="1:11" ht="12" customHeight="1">
      <c r="A407" s="237" t="str">
        <f t="shared" si="40"/>
        <v/>
      </c>
      <c r="B407" s="238" t="str">
        <f t="shared" si="41"/>
        <v/>
      </c>
      <c r="C407" s="257" t="str">
        <f t="shared" si="36"/>
        <v/>
      </c>
      <c r="D407" s="257" t="str">
        <f t="shared" si="37"/>
        <v/>
      </c>
      <c r="E407" s="257" t="str">
        <f t="shared" si="38"/>
        <v/>
      </c>
      <c r="F407" s="243" t="str">
        <f t="shared" si="39"/>
        <v/>
      </c>
      <c r="G407" s="239"/>
      <c r="H407" s="240"/>
      <c r="I407" s="241"/>
      <c r="J407" s="241" t="str">
        <f>+IF(O407="","",IF(O407="共通仮設費",$U1,Q407))</f>
        <v/>
      </c>
      <c r="K407" s="242"/>
    </row>
    <row r="408" spans="1:11" ht="12" customHeight="1">
      <c r="A408" s="237" t="str">
        <f t="shared" si="40"/>
        <v/>
      </c>
      <c r="B408" s="238" t="str">
        <f t="shared" si="41"/>
        <v/>
      </c>
      <c r="C408" s="257" t="str">
        <f t="shared" si="36"/>
        <v/>
      </c>
      <c r="D408" s="257" t="str">
        <f t="shared" si="37"/>
        <v/>
      </c>
      <c r="E408" s="257" t="str">
        <f t="shared" si="38"/>
        <v/>
      </c>
      <c r="F408" s="243" t="str">
        <f t="shared" si="39"/>
        <v/>
      </c>
      <c r="G408" s="239"/>
      <c r="H408" s="240"/>
      <c r="I408" s="241"/>
      <c r="J408" s="241" t="str">
        <f>+IF(O408="","",IF(O408="共通仮設費",$U1,Q408))</f>
        <v/>
      </c>
      <c r="K408" s="242"/>
    </row>
    <row r="409" spans="1:11" ht="12" customHeight="1">
      <c r="A409" s="237" t="str">
        <f t="shared" si="40"/>
        <v/>
      </c>
      <c r="B409" s="238" t="str">
        <f t="shared" si="41"/>
        <v/>
      </c>
      <c r="C409" s="257" t="str">
        <f t="shared" si="36"/>
        <v/>
      </c>
      <c r="D409" s="257" t="str">
        <f t="shared" si="37"/>
        <v/>
      </c>
      <c r="E409" s="257" t="str">
        <f t="shared" si="38"/>
        <v/>
      </c>
      <c r="F409" s="243" t="str">
        <f t="shared" si="39"/>
        <v/>
      </c>
      <c r="G409" s="239"/>
      <c r="H409" s="240"/>
      <c r="I409" s="241"/>
      <c r="J409" s="241" t="str">
        <f>+IF(O409="","",IF(O409="共通仮設費",$U1,Q409))</f>
        <v/>
      </c>
      <c r="K409" s="242"/>
    </row>
    <row r="410" spans="1:11" ht="12" customHeight="1">
      <c r="A410" s="237" t="str">
        <f t="shared" si="40"/>
        <v/>
      </c>
      <c r="B410" s="238" t="str">
        <f t="shared" si="41"/>
        <v/>
      </c>
      <c r="C410" s="257" t="str">
        <f t="shared" si="36"/>
        <v/>
      </c>
      <c r="D410" s="257" t="str">
        <f t="shared" si="37"/>
        <v/>
      </c>
      <c r="E410" s="257" t="str">
        <f t="shared" si="38"/>
        <v/>
      </c>
      <c r="F410" s="243" t="str">
        <f t="shared" si="39"/>
        <v/>
      </c>
      <c r="G410" s="239"/>
      <c r="H410" s="240"/>
      <c r="I410" s="241"/>
      <c r="J410" s="241" t="str">
        <f>+IF(O410="","",IF(O410="共通仮設費",$U1,Q410))</f>
        <v/>
      </c>
      <c r="K410" s="242"/>
    </row>
    <row r="411" spans="1:11" ht="12" customHeight="1">
      <c r="A411" s="237" t="str">
        <f t="shared" si="40"/>
        <v/>
      </c>
      <c r="B411" s="238" t="str">
        <f t="shared" si="41"/>
        <v/>
      </c>
      <c r="C411" s="257" t="str">
        <f t="shared" si="36"/>
        <v/>
      </c>
      <c r="D411" s="257" t="str">
        <f t="shared" si="37"/>
        <v/>
      </c>
      <c r="E411" s="257" t="str">
        <f t="shared" si="38"/>
        <v/>
      </c>
      <c r="F411" s="243" t="str">
        <f t="shared" si="39"/>
        <v/>
      </c>
      <c r="G411" s="239"/>
      <c r="H411" s="240"/>
      <c r="I411" s="241"/>
      <c r="J411" s="241" t="str">
        <f>+IF(O411="","",IF(O411="共通仮設費",$U1,Q411))</f>
        <v/>
      </c>
      <c r="K411" s="242"/>
    </row>
    <row r="412" spans="1:11" ht="12" customHeight="1">
      <c r="A412" s="237" t="str">
        <f t="shared" si="40"/>
        <v/>
      </c>
      <c r="B412" s="238" t="str">
        <f t="shared" si="41"/>
        <v/>
      </c>
      <c r="C412" s="257" t="str">
        <f t="shared" si="36"/>
        <v/>
      </c>
      <c r="D412" s="257" t="str">
        <f t="shared" si="37"/>
        <v/>
      </c>
      <c r="E412" s="257" t="str">
        <f t="shared" si="38"/>
        <v/>
      </c>
      <c r="F412" s="243" t="str">
        <f t="shared" si="39"/>
        <v/>
      </c>
      <c r="G412" s="239"/>
      <c r="H412" s="240"/>
      <c r="I412" s="241"/>
      <c r="J412" s="241" t="str">
        <f>+IF(O412="","",IF(O412="共通仮設費",$U1,Q412))</f>
        <v/>
      </c>
      <c r="K412" s="242"/>
    </row>
    <row r="413" spans="1:11" ht="12" customHeight="1">
      <c r="A413" s="237" t="str">
        <f t="shared" si="40"/>
        <v/>
      </c>
      <c r="B413" s="238" t="str">
        <f t="shared" si="41"/>
        <v/>
      </c>
      <c r="C413" s="257" t="str">
        <f t="shared" si="36"/>
        <v/>
      </c>
      <c r="D413" s="257" t="str">
        <f t="shared" si="37"/>
        <v/>
      </c>
      <c r="E413" s="257" t="str">
        <f t="shared" si="38"/>
        <v/>
      </c>
      <c r="F413" s="243" t="str">
        <f t="shared" si="39"/>
        <v/>
      </c>
      <c r="G413" s="239"/>
      <c r="H413" s="240"/>
      <c r="I413" s="241"/>
      <c r="J413" s="241" t="str">
        <f>+IF(O413="","",IF(O413="共通仮設費",$U1,Q413))</f>
        <v/>
      </c>
      <c r="K413" s="242"/>
    </row>
    <row r="414" spans="1:11" ht="12" customHeight="1">
      <c r="A414" s="237" t="str">
        <f t="shared" si="40"/>
        <v/>
      </c>
      <c r="B414" s="238" t="str">
        <f t="shared" si="41"/>
        <v/>
      </c>
      <c r="C414" s="257" t="str">
        <f t="shared" si="36"/>
        <v/>
      </c>
      <c r="D414" s="257" t="str">
        <f t="shared" si="37"/>
        <v/>
      </c>
      <c r="E414" s="257" t="str">
        <f t="shared" si="38"/>
        <v/>
      </c>
      <c r="F414" s="243" t="str">
        <f t="shared" si="39"/>
        <v/>
      </c>
      <c r="G414" s="239"/>
      <c r="H414" s="240"/>
      <c r="I414" s="241"/>
      <c r="J414" s="241" t="str">
        <f>+IF(O414="","",IF(O414="共通仮設費",$U1,Q414))</f>
        <v/>
      </c>
      <c r="K414" s="242"/>
    </row>
    <row r="415" spans="1:11" ht="12" customHeight="1">
      <c r="A415" s="237" t="str">
        <f t="shared" si="40"/>
        <v/>
      </c>
      <c r="B415" s="238" t="str">
        <f t="shared" si="41"/>
        <v/>
      </c>
      <c r="C415" s="257" t="str">
        <f t="shared" si="36"/>
        <v/>
      </c>
      <c r="D415" s="257" t="str">
        <f t="shared" si="37"/>
        <v/>
      </c>
      <c r="E415" s="257" t="str">
        <f t="shared" si="38"/>
        <v/>
      </c>
      <c r="F415" s="243" t="str">
        <f t="shared" si="39"/>
        <v/>
      </c>
      <c r="G415" s="239"/>
      <c r="H415" s="240"/>
      <c r="I415" s="241"/>
      <c r="J415" s="241" t="str">
        <f>+IF(O415="","",IF(O415="共通仮設費",$U1,Q415))</f>
        <v/>
      </c>
      <c r="K415" s="242"/>
    </row>
    <row r="416" spans="1:11" ht="12" customHeight="1">
      <c r="A416" s="237" t="str">
        <f t="shared" si="40"/>
        <v/>
      </c>
      <c r="B416" s="238" t="str">
        <f t="shared" si="41"/>
        <v/>
      </c>
      <c r="C416" s="257" t="str">
        <f t="shared" si="36"/>
        <v/>
      </c>
      <c r="D416" s="257" t="str">
        <f t="shared" si="37"/>
        <v/>
      </c>
      <c r="E416" s="257" t="str">
        <f t="shared" si="38"/>
        <v/>
      </c>
      <c r="F416" s="243" t="str">
        <f t="shared" si="39"/>
        <v/>
      </c>
      <c r="G416" s="239"/>
      <c r="H416" s="240"/>
      <c r="I416" s="241"/>
      <c r="J416" s="241" t="str">
        <f>+IF(O416="","",IF(O416="共通仮設費",$U1,Q416))</f>
        <v/>
      </c>
      <c r="K416" s="242"/>
    </row>
    <row r="417" spans="1:11" ht="12" customHeight="1">
      <c r="A417" s="237" t="str">
        <f t="shared" si="40"/>
        <v/>
      </c>
      <c r="B417" s="238" t="str">
        <f t="shared" si="41"/>
        <v/>
      </c>
      <c r="C417" s="257" t="str">
        <f t="shared" si="36"/>
        <v/>
      </c>
      <c r="D417" s="257" t="str">
        <f t="shared" si="37"/>
        <v/>
      </c>
      <c r="E417" s="257" t="str">
        <f t="shared" si="38"/>
        <v/>
      </c>
      <c r="F417" s="243" t="str">
        <f t="shared" si="39"/>
        <v/>
      </c>
      <c r="G417" s="239"/>
      <c r="H417" s="240"/>
      <c r="I417" s="241"/>
      <c r="J417" s="241" t="str">
        <f>+IF(O417="","",IF(O417="共通仮設費",$U1,Q417))</f>
        <v/>
      </c>
      <c r="K417" s="242"/>
    </row>
    <row r="418" spans="1:11" ht="12" customHeight="1">
      <c r="A418" s="237" t="str">
        <f t="shared" si="40"/>
        <v/>
      </c>
      <c r="B418" s="238" t="str">
        <f t="shared" si="41"/>
        <v/>
      </c>
      <c r="C418" s="257" t="str">
        <f t="shared" si="36"/>
        <v/>
      </c>
      <c r="D418" s="257" t="str">
        <f t="shared" si="37"/>
        <v/>
      </c>
      <c r="E418" s="257" t="str">
        <f t="shared" si="38"/>
        <v/>
      </c>
      <c r="F418" s="243" t="str">
        <f t="shared" si="39"/>
        <v/>
      </c>
      <c r="G418" s="239"/>
      <c r="H418" s="240"/>
      <c r="I418" s="241"/>
      <c r="J418" s="241" t="str">
        <f>+IF(O418="","",IF(O418="共通仮設費",$U1,Q418))</f>
        <v/>
      </c>
      <c r="K418" s="242"/>
    </row>
    <row r="419" spans="1:11" ht="12" customHeight="1">
      <c r="A419" s="237" t="str">
        <f t="shared" si="40"/>
        <v/>
      </c>
      <c r="B419" s="238" t="str">
        <f t="shared" si="41"/>
        <v/>
      </c>
      <c r="C419" s="257" t="str">
        <f t="shared" si="36"/>
        <v/>
      </c>
      <c r="D419" s="257" t="str">
        <f t="shared" si="37"/>
        <v/>
      </c>
      <c r="E419" s="257" t="str">
        <f t="shared" si="38"/>
        <v/>
      </c>
      <c r="F419" s="243" t="str">
        <f t="shared" si="39"/>
        <v/>
      </c>
      <c r="G419" s="239"/>
      <c r="H419" s="240"/>
      <c r="I419" s="241"/>
      <c r="J419" s="241" t="str">
        <f>+IF(O419="","",IF(O419="共通仮設費",$U1,Q419))</f>
        <v/>
      </c>
      <c r="K419" s="242"/>
    </row>
    <row r="420" spans="1:11" ht="12" customHeight="1">
      <c r="A420" s="237" t="str">
        <f t="shared" si="40"/>
        <v/>
      </c>
      <c r="B420" s="238" t="str">
        <f t="shared" si="41"/>
        <v/>
      </c>
      <c r="C420" s="257" t="str">
        <f t="shared" si="36"/>
        <v/>
      </c>
      <c r="D420" s="257" t="str">
        <f t="shared" si="37"/>
        <v/>
      </c>
      <c r="E420" s="257" t="str">
        <f t="shared" si="38"/>
        <v/>
      </c>
      <c r="F420" s="243" t="str">
        <f t="shared" si="39"/>
        <v/>
      </c>
      <c r="G420" s="239"/>
      <c r="H420" s="240"/>
      <c r="I420" s="241"/>
      <c r="J420" s="241" t="str">
        <f>+IF(O420="","",IF(O420="共通仮設費",$U1,Q420))</f>
        <v/>
      </c>
      <c r="K420" s="242"/>
    </row>
    <row r="421" spans="1:11" ht="12" customHeight="1">
      <c r="A421" s="237" t="str">
        <f t="shared" si="40"/>
        <v/>
      </c>
      <c r="B421" s="238" t="str">
        <f t="shared" si="41"/>
        <v/>
      </c>
      <c r="C421" s="257" t="str">
        <f t="shared" si="36"/>
        <v/>
      </c>
      <c r="D421" s="257" t="str">
        <f t="shared" si="37"/>
        <v/>
      </c>
      <c r="E421" s="257" t="str">
        <f t="shared" si="38"/>
        <v/>
      </c>
      <c r="F421" s="243" t="str">
        <f t="shared" si="39"/>
        <v/>
      </c>
      <c r="G421" s="239"/>
      <c r="H421" s="240"/>
      <c r="I421" s="241"/>
      <c r="J421" s="241" t="str">
        <f>+IF(O421="","",IF(O421="共通仮設費",$U1,Q421))</f>
        <v/>
      </c>
      <c r="K421" s="242"/>
    </row>
    <row r="422" spans="1:11" ht="12" customHeight="1">
      <c r="A422" s="237" t="str">
        <f t="shared" si="40"/>
        <v/>
      </c>
      <c r="B422" s="238" t="str">
        <f t="shared" si="41"/>
        <v/>
      </c>
      <c r="C422" s="257" t="str">
        <f t="shared" si="36"/>
        <v/>
      </c>
      <c r="D422" s="257" t="str">
        <f t="shared" si="37"/>
        <v/>
      </c>
      <c r="E422" s="257" t="str">
        <f t="shared" si="38"/>
        <v/>
      </c>
      <c r="F422" s="243" t="str">
        <f t="shared" si="39"/>
        <v/>
      </c>
      <c r="G422" s="239"/>
      <c r="H422" s="240"/>
      <c r="I422" s="241"/>
      <c r="J422" s="241" t="str">
        <f>+IF(O422="","",IF(O422="共通仮設費",$U1,Q422))</f>
        <v/>
      </c>
      <c r="K422" s="242"/>
    </row>
    <row r="423" spans="1:11" ht="12" customHeight="1">
      <c r="A423" s="237" t="str">
        <f t="shared" si="40"/>
        <v/>
      </c>
      <c r="B423" s="238" t="str">
        <f t="shared" si="41"/>
        <v/>
      </c>
      <c r="C423" s="257" t="str">
        <f t="shared" si="36"/>
        <v/>
      </c>
      <c r="D423" s="257" t="str">
        <f t="shared" si="37"/>
        <v/>
      </c>
      <c r="E423" s="257" t="str">
        <f t="shared" si="38"/>
        <v/>
      </c>
      <c r="F423" s="243" t="str">
        <f t="shared" si="39"/>
        <v/>
      </c>
      <c r="G423" s="239"/>
      <c r="H423" s="240"/>
      <c r="I423" s="241"/>
      <c r="J423" s="241" t="str">
        <f>+IF(O423="","",IF(O423="共通仮設費",$U1,Q423))</f>
        <v/>
      </c>
      <c r="K423" s="242"/>
    </row>
    <row r="424" spans="1:11" ht="12" customHeight="1">
      <c r="A424" s="237" t="str">
        <f t="shared" si="40"/>
        <v/>
      </c>
      <c r="B424" s="238" t="str">
        <f t="shared" si="41"/>
        <v/>
      </c>
      <c r="C424" s="257" t="str">
        <f t="shared" si="36"/>
        <v/>
      </c>
      <c r="D424" s="257" t="str">
        <f t="shared" si="37"/>
        <v/>
      </c>
      <c r="E424" s="257" t="str">
        <f t="shared" si="38"/>
        <v/>
      </c>
      <c r="F424" s="243" t="str">
        <f t="shared" si="39"/>
        <v/>
      </c>
      <c r="G424" s="239"/>
      <c r="H424" s="240"/>
      <c r="I424" s="241"/>
      <c r="J424" s="241" t="str">
        <f>+IF(O424="","",IF(O424="共通仮設費",$U1,Q424))</f>
        <v/>
      </c>
      <c r="K424" s="242"/>
    </row>
    <row r="425" spans="1:11" ht="12" customHeight="1">
      <c r="A425" s="237" t="str">
        <f t="shared" si="40"/>
        <v/>
      </c>
      <c r="B425" s="238" t="str">
        <f t="shared" si="41"/>
        <v/>
      </c>
      <c r="C425" s="257" t="str">
        <f t="shared" si="36"/>
        <v/>
      </c>
      <c r="D425" s="257" t="str">
        <f t="shared" si="37"/>
        <v/>
      </c>
      <c r="E425" s="257" t="str">
        <f t="shared" si="38"/>
        <v/>
      </c>
      <c r="F425" s="243" t="str">
        <f t="shared" si="39"/>
        <v/>
      </c>
      <c r="G425" s="239"/>
      <c r="H425" s="240"/>
      <c r="I425" s="241"/>
      <c r="J425" s="241" t="str">
        <f>+IF(O425="","",IF(O425="共通仮設費",$U1,Q425))</f>
        <v/>
      </c>
      <c r="K425" s="242"/>
    </row>
    <row r="426" spans="1:11" ht="12" customHeight="1">
      <c r="A426" s="237" t="str">
        <f t="shared" si="40"/>
        <v/>
      </c>
      <c r="B426" s="238" t="str">
        <f t="shared" si="41"/>
        <v/>
      </c>
      <c r="C426" s="257" t="str">
        <f t="shared" si="36"/>
        <v/>
      </c>
      <c r="D426" s="257" t="str">
        <f t="shared" si="37"/>
        <v/>
      </c>
      <c r="E426" s="257" t="str">
        <f t="shared" si="38"/>
        <v/>
      </c>
      <c r="F426" s="243" t="str">
        <f t="shared" si="39"/>
        <v/>
      </c>
      <c r="G426" s="239"/>
      <c r="H426" s="240"/>
      <c r="I426" s="241"/>
      <c r="J426" s="241" t="str">
        <f>+IF(O426="","",IF(O426="共通仮設費",$U1,Q426))</f>
        <v/>
      </c>
      <c r="K426" s="242"/>
    </row>
    <row r="427" spans="1:11" ht="12" customHeight="1">
      <c r="A427" s="237" t="str">
        <f t="shared" si="40"/>
        <v/>
      </c>
      <c r="B427" s="238" t="str">
        <f t="shared" si="41"/>
        <v/>
      </c>
      <c r="C427" s="257" t="str">
        <f t="shared" si="36"/>
        <v/>
      </c>
      <c r="D427" s="257" t="str">
        <f t="shared" si="37"/>
        <v/>
      </c>
      <c r="E427" s="257" t="str">
        <f t="shared" si="38"/>
        <v/>
      </c>
      <c r="F427" s="243" t="str">
        <f t="shared" si="39"/>
        <v/>
      </c>
      <c r="G427" s="239"/>
      <c r="H427" s="240"/>
      <c r="I427" s="241"/>
      <c r="J427" s="241" t="str">
        <f>+IF(O427="","",IF(O427="共通仮設費",$U1,Q427))</f>
        <v/>
      </c>
      <c r="K427" s="242"/>
    </row>
    <row r="428" spans="1:11" ht="12" customHeight="1">
      <c r="A428" s="237" t="str">
        <f t="shared" si="40"/>
        <v/>
      </c>
      <c r="B428" s="238" t="str">
        <f t="shared" si="41"/>
        <v/>
      </c>
      <c r="C428" s="257" t="str">
        <f t="shared" si="36"/>
        <v/>
      </c>
      <c r="D428" s="257" t="str">
        <f t="shared" si="37"/>
        <v/>
      </c>
      <c r="E428" s="257" t="str">
        <f t="shared" si="38"/>
        <v/>
      </c>
      <c r="F428" s="243" t="str">
        <f t="shared" si="39"/>
        <v/>
      </c>
      <c r="G428" s="239"/>
      <c r="H428" s="240"/>
      <c r="I428" s="241"/>
      <c r="J428" s="241" t="str">
        <f>+IF(O428="","",IF(O428="共通仮設費",$U1,Q428))</f>
        <v/>
      </c>
      <c r="K428" s="242"/>
    </row>
    <row r="429" spans="1:11" ht="12" customHeight="1">
      <c r="A429" s="237" t="str">
        <f t="shared" si="40"/>
        <v/>
      </c>
      <c r="B429" s="238" t="str">
        <f t="shared" si="41"/>
        <v/>
      </c>
      <c r="C429" s="257" t="str">
        <f t="shared" si="36"/>
        <v/>
      </c>
      <c r="D429" s="257" t="str">
        <f t="shared" si="37"/>
        <v/>
      </c>
      <c r="E429" s="257" t="str">
        <f t="shared" si="38"/>
        <v/>
      </c>
      <c r="F429" s="243" t="str">
        <f t="shared" si="39"/>
        <v/>
      </c>
      <c r="G429" s="239"/>
      <c r="H429" s="240"/>
      <c r="I429" s="241"/>
      <c r="J429" s="241" t="str">
        <f>+IF(O429="","",IF(O429="共通仮設費",$U1,Q429))</f>
        <v/>
      </c>
      <c r="K429" s="242"/>
    </row>
    <row r="430" spans="1:11" ht="12" customHeight="1">
      <c r="A430" s="237" t="str">
        <f t="shared" si="40"/>
        <v/>
      </c>
      <c r="B430" s="238" t="str">
        <f t="shared" si="41"/>
        <v/>
      </c>
      <c r="C430" s="257" t="str">
        <f t="shared" si="36"/>
        <v/>
      </c>
      <c r="D430" s="257" t="str">
        <f t="shared" si="37"/>
        <v/>
      </c>
      <c r="E430" s="257" t="str">
        <f t="shared" si="38"/>
        <v/>
      </c>
      <c r="F430" s="243" t="str">
        <f t="shared" si="39"/>
        <v/>
      </c>
      <c r="G430" s="239"/>
      <c r="H430" s="240"/>
      <c r="I430" s="241"/>
      <c r="J430" s="241" t="str">
        <f>+IF(O430="","",IF(O430="共通仮設費",$U1,Q430))</f>
        <v/>
      </c>
      <c r="K430" s="242"/>
    </row>
    <row r="431" spans="1:11" ht="12" customHeight="1">
      <c r="A431" s="237" t="str">
        <f t="shared" si="40"/>
        <v/>
      </c>
      <c r="B431" s="238" t="str">
        <f t="shared" si="41"/>
        <v/>
      </c>
      <c r="C431" s="257" t="str">
        <f t="shared" si="36"/>
        <v/>
      </c>
      <c r="D431" s="257" t="str">
        <f t="shared" si="37"/>
        <v/>
      </c>
      <c r="E431" s="257" t="str">
        <f t="shared" si="38"/>
        <v/>
      </c>
      <c r="F431" s="243" t="str">
        <f t="shared" si="39"/>
        <v/>
      </c>
      <c r="G431" s="239"/>
      <c r="H431" s="240"/>
      <c r="I431" s="241"/>
      <c r="J431" s="241" t="str">
        <f>+IF(O431="","",IF(O431="共通仮設費",$U1,Q431))</f>
        <v/>
      </c>
      <c r="K431" s="242"/>
    </row>
    <row r="432" spans="1:11" ht="12" customHeight="1">
      <c r="A432" s="237" t="str">
        <f t="shared" si="40"/>
        <v/>
      </c>
      <c r="B432" s="238" t="str">
        <f t="shared" si="41"/>
        <v/>
      </c>
      <c r="C432" s="257" t="str">
        <f t="shared" si="36"/>
        <v/>
      </c>
      <c r="D432" s="257" t="str">
        <f t="shared" si="37"/>
        <v/>
      </c>
      <c r="E432" s="257" t="str">
        <f t="shared" si="38"/>
        <v/>
      </c>
      <c r="F432" s="243" t="str">
        <f t="shared" si="39"/>
        <v/>
      </c>
      <c r="G432" s="239"/>
      <c r="H432" s="240"/>
      <c r="I432" s="241"/>
      <c r="J432" s="241" t="str">
        <f>+IF(O432="","",IF(O432="共通仮設費",$U1,Q432))</f>
        <v/>
      </c>
      <c r="K432" s="242"/>
    </row>
    <row r="433" spans="1:11" ht="12" customHeight="1">
      <c r="A433" s="237" t="str">
        <f t="shared" si="40"/>
        <v/>
      </c>
      <c r="B433" s="238" t="str">
        <f t="shared" si="41"/>
        <v/>
      </c>
      <c r="C433" s="257" t="str">
        <f t="shared" si="36"/>
        <v/>
      </c>
      <c r="D433" s="257" t="str">
        <f t="shared" si="37"/>
        <v/>
      </c>
      <c r="E433" s="257" t="str">
        <f t="shared" si="38"/>
        <v/>
      </c>
      <c r="F433" s="243" t="str">
        <f t="shared" si="39"/>
        <v/>
      </c>
      <c r="G433" s="239"/>
      <c r="H433" s="240"/>
      <c r="I433" s="241"/>
      <c r="J433" s="241" t="str">
        <f>+IF(O433="","",IF(O433="共通仮設費",$U1,Q433))</f>
        <v/>
      </c>
      <c r="K433" s="242"/>
    </row>
    <row r="434" spans="1:11" ht="12" customHeight="1">
      <c r="A434" s="237" t="str">
        <f t="shared" si="40"/>
        <v/>
      </c>
      <c r="B434" s="238" t="str">
        <f t="shared" si="41"/>
        <v/>
      </c>
      <c r="C434" s="257" t="str">
        <f t="shared" si="36"/>
        <v/>
      </c>
      <c r="D434" s="257" t="str">
        <f t="shared" si="37"/>
        <v/>
      </c>
      <c r="E434" s="257" t="str">
        <f t="shared" si="38"/>
        <v/>
      </c>
      <c r="F434" s="243" t="str">
        <f t="shared" si="39"/>
        <v/>
      </c>
      <c r="G434" s="239"/>
      <c r="H434" s="240"/>
      <c r="I434" s="241"/>
      <c r="J434" s="241" t="str">
        <f>+IF(O434="","",IF(O434="共通仮設費",$U1,Q434))</f>
        <v/>
      </c>
      <c r="K434" s="242"/>
    </row>
    <row r="435" spans="1:11" ht="12" customHeight="1">
      <c r="A435" s="237" t="str">
        <f t="shared" si="40"/>
        <v/>
      </c>
      <c r="B435" s="238" t="str">
        <f t="shared" si="41"/>
        <v/>
      </c>
      <c r="C435" s="257" t="str">
        <f t="shared" si="36"/>
        <v/>
      </c>
      <c r="D435" s="257" t="str">
        <f t="shared" si="37"/>
        <v/>
      </c>
      <c r="E435" s="257" t="str">
        <f t="shared" si="38"/>
        <v/>
      </c>
      <c r="F435" s="243" t="str">
        <f t="shared" si="39"/>
        <v/>
      </c>
      <c r="G435" s="239"/>
      <c r="H435" s="240"/>
      <c r="I435" s="241"/>
      <c r="J435" s="241" t="str">
        <f>+IF(O435="","",IF(O435="共通仮設費",$U1,Q435))</f>
        <v/>
      </c>
      <c r="K435" s="242"/>
    </row>
    <row r="436" spans="1:11" ht="12" customHeight="1">
      <c r="A436" s="237" t="str">
        <f t="shared" si="40"/>
        <v/>
      </c>
      <c r="B436" s="238" t="str">
        <f t="shared" si="41"/>
        <v/>
      </c>
      <c r="C436" s="257" t="str">
        <f t="shared" si="36"/>
        <v/>
      </c>
      <c r="D436" s="257" t="str">
        <f t="shared" si="37"/>
        <v/>
      </c>
      <c r="E436" s="257" t="str">
        <f t="shared" si="38"/>
        <v/>
      </c>
      <c r="F436" s="243" t="str">
        <f t="shared" si="39"/>
        <v/>
      </c>
      <c r="G436" s="239"/>
      <c r="H436" s="240"/>
      <c r="I436" s="241"/>
      <c r="J436" s="241" t="str">
        <f>+IF(O436="","",IF(O436="共通仮設費",$U1,Q436))</f>
        <v/>
      </c>
      <c r="K436" s="242"/>
    </row>
    <row r="437" spans="1:11" ht="12" customHeight="1">
      <c r="A437" s="237" t="str">
        <f t="shared" si="40"/>
        <v/>
      </c>
      <c r="B437" s="238" t="str">
        <f t="shared" si="41"/>
        <v/>
      </c>
      <c r="C437" s="257" t="str">
        <f t="shared" si="36"/>
        <v/>
      </c>
      <c r="D437" s="257" t="str">
        <f t="shared" si="37"/>
        <v/>
      </c>
      <c r="E437" s="257" t="str">
        <f t="shared" si="38"/>
        <v/>
      </c>
      <c r="F437" s="243" t="str">
        <f t="shared" si="39"/>
        <v/>
      </c>
      <c r="G437" s="239"/>
      <c r="H437" s="240"/>
      <c r="I437" s="241"/>
      <c r="J437" s="241" t="str">
        <f>+IF(O437="","",IF(O437="共通仮設費",$U1,Q437))</f>
        <v/>
      </c>
      <c r="K437" s="242"/>
    </row>
    <row r="438" spans="1:11" ht="12" customHeight="1">
      <c r="A438" s="237" t="str">
        <f t="shared" si="40"/>
        <v/>
      </c>
      <c r="B438" s="238" t="str">
        <f t="shared" si="41"/>
        <v/>
      </c>
      <c r="C438" s="257" t="str">
        <f t="shared" si="36"/>
        <v/>
      </c>
      <c r="D438" s="257" t="str">
        <f t="shared" si="37"/>
        <v/>
      </c>
      <c r="E438" s="257" t="str">
        <f t="shared" si="38"/>
        <v/>
      </c>
      <c r="F438" s="243" t="str">
        <f t="shared" si="39"/>
        <v/>
      </c>
      <c r="G438" s="239"/>
      <c r="H438" s="240"/>
      <c r="I438" s="241"/>
      <c r="J438" s="241" t="str">
        <f>+IF(O438="","",IF(O438="共通仮設費",$U1,Q438))</f>
        <v/>
      </c>
      <c r="K438" s="242"/>
    </row>
    <row r="439" spans="1:11" ht="12" customHeight="1">
      <c r="A439" s="237" t="str">
        <f t="shared" si="40"/>
        <v/>
      </c>
      <c r="B439" s="238" t="str">
        <f t="shared" si="41"/>
        <v/>
      </c>
      <c r="C439" s="257" t="str">
        <f t="shared" si="36"/>
        <v/>
      </c>
      <c r="D439" s="257" t="str">
        <f t="shared" si="37"/>
        <v/>
      </c>
      <c r="E439" s="257" t="str">
        <f t="shared" si="38"/>
        <v/>
      </c>
      <c r="F439" s="243" t="str">
        <f t="shared" si="39"/>
        <v/>
      </c>
      <c r="G439" s="239"/>
      <c r="H439" s="240"/>
      <c r="I439" s="241"/>
      <c r="J439" s="241" t="str">
        <f>+IF(O439="","",IF(O439="共通仮設費",$U1,Q439))</f>
        <v/>
      </c>
      <c r="K439" s="242"/>
    </row>
    <row r="440" spans="1:11" ht="12" customHeight="1">
      <c r="A440" s="237" t="str">
        <f t="shared" si="40"/>
        <v/>
      </c>
      <c r="B440" s="238" t="str">
        <f t="shared" si="41"/>
        <v/>
      </c>
      <c r="C440" s="257" t="str">
        <f t="shared" si="36"/>
        <v/>
      </c>
      <c r="D440" s="257" t="str">
        <f t="shared" si="37"/>
        <v/>
      </c>
      <c r="E440" s="257" t="str">
        <f t="shared" si="38"/>
        <v/>
      </c>
      <c r="F440" s="243" t="str">
        <f t="shared" si="39"/>
        <v/>
      </c>
      <c r="G440" s="239"/>
      <c r="H440" s="240"/>
      <c r="I440" s="241"/>
      <c r="J440" s="241" t="str">
        <f>+IF(O440="","",IF(O440="共通仮設費",$U1,Q440))</f>
        <v/>
      </c>
      <c r="K440" s="242"/>
    </row>
    <row r="441" spans="1:11" ht="12" customHeight="1">
      <c r="A441" s="237" t="str">
        <f t="shared" si="40"/>
        <v/>
      </c>
      <c r="B441" s="238" t="str">
        <f t="shared" si="41"/>
        <v/>
      </c>
      <c r="C441" s="257" t="str">
        <f t="shared" si="36"/>
        <v/>
      </c>
      <c r="D441" s="257" t="str">
        <f t="shared" si="37"/>
        <v/>
      </c>
      <c r="E441" s="257" t="str">
        <f t="shared" si="38"/>
        <v/>
      </c>
      <c r="F441" s="243" t="str">
        <f t="shared" si="39"/>
        <v/>
      </c>
      <c r="G441" s="239"/>
      <c r="H441" s="240"/>
      <c r="I441" s="241"/>
      <c r="J441" s="241" t="str">
        <f>+IF(O441="","",IF(O441="共通仮設費",$U1,Q441))</f>
        <v/>
      </c>
      <c r="K441" s="242"/>
    </row>
    <row r="442" spans="1:11" ht="12" customHeight="1">
      <c r="A442" s="237" t="str">
        <f t="shared" si="40"/>
        <v/>
      </c>
      <c r="B442" s="238" t="str">
        <f t="shared" si="41"/>
        <v/>
      </c>
      <c r="C442" s="257" t="str">
        <f t="shared" si="36"/>
        <v/>
      </c>
      <c r="D442" s="257" t="str">
        <f t="shared" si="37"/>
        <v/>
      </c>
      <c r="E442" s="257" t="str">
        <f t="shared" si="38"/>
        <v/>
      </c>
      <c r="F442" s="243" t="str">
        <f t="shared" si="39"/>
        <v/>
      </c>
      <c r="G442" s="239"/>
      <c r="H442" s="240"/>
      <c r="I442" s="241"/>
      <c r="J442" s="241" t="str">
        <f>+IF(O442="","",IF(O442="共通仮設費",$U1,Q442))</f>
        <v/>
      </c>
      <c r="K442" s="242"/>
    </row>
    <row r="443" spans="1:11" ht="12" customHeight="1">
      <c r="A443" s="237" t="str">
        <f t="shared" si="40"/>
        <v/>
      </c>
      <c r="B443" s="238" t="str">
        <f t="shared" si="41"/>
        <v/>
      </c>
      <c r="C443" s="257" t="str">
        <f t="shared" si="36"/>
        <v/>
      </c>
      <c r="D443" s="257" t="str">
        <f t="shared" si="37"/>
        <v/>
      </c>
      <c r="E443" s="257" t="str">
        <f t="shared" si="38"/>
        <v/>
      </c>
      <c r="F443" s="243" t="str">
        <f t="shared" si="39"/>
        <v/>
      </c>
      <c r="G443" s="239"/>
      <c r="H443" s="240"/>
      <c r="I443" s="241"/>
      <c r="J443" s="241" t="str">
        <f>+IF(O443="","",IF(O443="共通仮設費",$U1,Q443))</f>
        <v/>
      </c>
      <c r="K443" s="242"/>
    </row>
    <row r="444" spans="1:11" ht="12" customHeight="1">
      <c r="A444" s="237" t="str">
        <f t="shared" si="40"/>
        <v/>
      </c>
      <c r="B444" s="238" t="str">
        <f t="shared" si="41"/>
        <v/>
      </c>
      <c r="C444" s="257" t="str">
        <f t="shared" si="36"/>
        <v/>
      </c>
      <c r="D444" s="257" t="str">
        <f t="shared" si="37"/>
        <v/>
      </c>
      <c r="E444" s="257" t="str">
        <f t="shared" si="38"/>
        <v/>
      </c>
      <c r="F444" s="243" t="str">
        <f t="shared" si="39"/>
        <v/>
      </c>
      <c r="G444" s="239"/>
      <c r="H444" s="240"/>
      <c r="I444" s="241"/>
      <c r="J444" s="241" t="str">
        <f>+IF(O444="","",IF(O444="共通仮設費",$U1,Q444))</f>
        <v/>
      </c>
      <c r="K444" s="242"/>
    </row>
    <row r="445" spans="1:11" ht="12" customHeight="1">
      <c r="A445" s="237" t="str">
        <f t="shared" si="40"/>
        <v/>
      </c>
      <c r="B445" s="238" t="str">
        <f t="shared" si="41"/>
        <v/>
      </c>
      <c r="C445" s="257" t="str">
        <f t="shared" si="36"/>
        <v/>
      </c>
      <c r="D445" s="257" t="str">
        <f t="shared" si="37"/>
        <v/>
      </c>
      <c r="E445" s="257" t="str">
        <f t="shared" si="38"/>
        <v/>
      </c>
      <c r="F445" s="243" t="str">
        <f t="shared" si="39"/>
        <v/>
      </c>
      <c r="G445" s="239"/>
      <c r="H445" s="240"/>
      <c r="I445" s="241"/>
      <c r="J445" s="241" t="str">
        <f>+IF(O445="","",IF(O445="共通仮設費",$U1,Q445))</f>
        <v/>
      </c>
      <c r="K445" s="242"/>
    </row>
    <row r="446" spans="1:11" ht="12" customHeight="1">
      <c r="A446" s="237" t="str">
        <f t="shared" si="40"/>
        <v/>
      </c>
      <c r="B446" s="238" t="str">
        <f t="shared" si="41"/>
        <v/>
      </c>
      <c r="C446" s="257" t="str">
        <f t="shared" si="36"/>
        <v/>
      </c>
      <c r="D446" s="257" t="str">
        <f t="shared" si="37"/>
        <v/>
      </c>
      <c r="E446" s="257" t="str">
        <f t="shared" si="38"/>
        <v/>
      </c>
      <c r="F446" s="243" t="str">
        <f t="shared" si="39"/>
        <v/>
      </c>
      <c r="G446" s="239"/>
      <c r="H446" s="240"/>
      <c r="I446" s="241"/>
      <c r="J446" s="241" t="str">
        <f>+IF(O446="","",IF(O446="共通仮設費",$U1,Q446))</f>
        <v/>
      </c>
      <c r="K446" s="242"/>
    </row>
    <row r="447" spans="1:11" ht="12" customHeight="1">
      <c r="A447" s="237" t="str">
        <f t="shared" si="40"/>
        <v/>
      </c>
      <c r="B447" s="238" t="str">
        <f t="shared" si="41"/>
        <v/>
      </c>
      <c r="C447" s="257" t="str">
        <f t="shared" si="36"/>
        <v/>
      </c>
      <c r="D447" s="257" t="str">
        <f t="shared" si="37"/>
        <v/>
      </c>
      <c r="E447" s="257" t="str">
        <f t="shared" si="38"/>
        <v/>
      </c>
      <c r="F447" s="243" t="str">
        <f t="shared" si="39"/>
        <v/>
      </c>
      <c r="G447" s="239"/>
      <c r="H447" s="240"/>
      <c r="I447" s="241"/>
      <c r="J447" s="241" t="str">
        <f>+IF(O447="","",IF(O447="共通仮設費",$U1,Q447))</f>
        <v/>
      </c>
      <c r="K447" s="242"/>
    </row>
    <row r="448" spans="1:11" ht="12" customHeight="1">
      <c r="A448" s="237" t="str">
        <f t="shared" si="40"/>
        <v/>
      </c>
      <c r="B448" s="238" t="str">
        <f t="shared" si="41"/>
        <v/>
      </c>
      <c r="C448" s="257" t="str">
        <f t="shared" si="36"/>
        <v/>
      </c>
      <c r="D448" s="257" t="str">
        <f t="shared" si="37"/>
        <v/>
      </c>
      <c r="E448" s="257" t="str">
        <f t="shared" si="38"/>
        <v/>
      </c>
      <c r="F448" s="243" t="str">
        <f t="shared" si="39"/>
        <v/>
      </c>
      <c r="G448" s="239"/>
      <c r="H448" s="240"/>
      <c r="I448" s="241"/>
      <c r="J448" s="241" t="str">
        <f>+IF(O448="","",IF(O448="共通仮設費",$U1,Q448))</f>
        <v/>
      </c>
      <c r="K448" s="242"/>
    </row>
    <row r="449" spans="1:11" ht="12" customHeight="1">
      <c r="A449" s="237" t="str">
        <f t="shared" si="40"/>
        <v/>
      </c>
      <c r="B449" s="238" t="str">
        <f t="shared" si="41"/>
        <v/>
      </c>
      <c r="C449" s="257" t="str">
        <f t="shared" si="36"/>
        <v/>
      </c>
      <c r="D449" s="257" t="str">
        <f t="shared" si="37"/>
        <v/>
      </c>
      <c r="E449" s="257" t="str">
        <f t="shared" si="38"/>
        <v/>
      </c>
      <c r="F449" s="243" t="str">
        <f t="shared" si="39"/>
        <v/>
      </c>
      <c r="G449" s="239"/>
      <c r="H449" s="240"/>
      <c r="I449" s="241"/>
      <c r="J449" s="241" t="str">
        <f>+IF(O449="","",IF(O449="共通仮設費",$U1,Q449))</f>
        <v/>
      </c>
      <c r="K449" s="242"/>
    </row>
    <row r="450" spans="1:11" ht="12" customHeight="1">
      <c r="A450" s="237" t="str">
        <f t="shared" si="40"/>
        <v/>
      </c>
      <c r="B450" s="238" t="str">
        <f t="shared" si="41"/>
        <v/>
      </c>
      <c r="C450" s="257" t="str">
        <f t="shared" si="36"/>
        <v/>
      </c>
      <c r="D450" s="257" t="str">
        <f t="shared" si="37"/>
        <v/>
      </c>
      <c r="E450" s="257" t="str">
        <f t="shared" si="38"/>
        <v/>
      </c>
      <c r="F450" s="243" t="str">
        <f t="shared" si="39"/>
        <v/>
      </c>
      <c r="G450" s="239"/>
      <c r="H450" s="240"/>
      <c r="I450" s="241"/>
      <c r="J450" s="241" t="str">
        <f>+IF(O450="","",IF(O450="共通仮設費",$U1,Q450))</f>
        <v/>
      </c>
      <c r="K450" s="242"/>
    </row>
    <row r="451" spans="1:11" ht="12" customHeight="1">
      <c r="A451" s="237" t="str">
        <f t="shared" si="40"/>
        <v/>
      </c>
      <c r="B451" s="238" t="str">
        <f t="shared" si="41"/>
        <v/>
      </c>
      <c r="C451" s="257" t="str">
        <f t="shared" si="36"/>
        <v/>
      </c>
      <c r="D451" s="257" t="str">
        <f t="shared" si="37"/>
        <v/>
      </c>
      <c r="E451" s="257" t="str">
        <f t="shared" si="38"/>
        <v/>
      </c>
      <c r="F451" s="243" t="str">
        <f t="shared" si="39"/>
        <v/>
      </c>
      <c r="G451" s="239"/>
      <c r="H451" s="240"/>
      <c r="I451" s="241"/>
      <c r="J451" s="241" t="str">
        <f>+IF(O451="","",IF(O451="共通仮設費",$U1,Q451))</f>
        <v/>
      </c>
      <c r="K451" s="242"/>
    </row>
    <row r="452" spans="1:11" ht="12" customHeight="1">
      <c r="A452" s="237" t="str">
        <f t="shared" si="40"/>
        <v/>
      </c>
      <c r="B452" s="238" t="str">
        <f t="shared" si="41"/>
        <v/>
      </c>
      <c r="C452" s="257" t="str">
        <f t="shared" si="36"/>
        <v/>
      </c>
      <c r="D452" s="257" t="str">
        <f t="shared" si="37"/>
        <v/>
      </c>
      <c r="E452" s="257" t="str">
        <f t="shared" si="38"/>
        <v/>
      </c>
      <c r="F452" s="243" t="str">
        <f t="shared" si="39"/>
        <v/>
      </c>
      <c r="G452" s="239"/>
      <c r="H452" s="240"/>
      <c r="I452" s="241"/>
      <c r="J452" s="241" t="str">
        <f>+IF(O452="","",IF(O452="共通仮設費",$U1,Q452))</f>
        <v/>
      </c>
      <c r="K452" s="242"/>
    </row>
    <row r="453" spans="1:11" ht="12" customHeight="1">
      <c r="A453" s="237" t="str">
        <f t="shared" si="40"/>
        <v/>
      </c>
      <c r="B453" s="238" t="str">
        <f t="shared" si="41"/>
        <v/>
      </c>
      <c r="C453" s="257" t="str">
        <f t="shared" si="36"/>
        <v/>
      </c>
      <c r="D453" s="257" t="str">
        <f t="shared" si="37"/>
        <v/>
      </c>
      <c r="E453" s="257" t="str">
        <f t="shared" si="38"/>
        <v/>
      </c>
      <c r="F453" s="243" t="str">
        <f t="shared" si="39"/>
        <v/>
      </c>
      <c r="G453" s="239"/>
      <c r="H453" s="240"/>
      <c r="I453" s="241"/>
      <c r="J453" s="241" t="str">
        <f>+IF(O453="","",IF(O453="共通仮設費",$U1,Q453))</f>
        <v/>
      </c>
      <c r="K453" s="242"/>
    </row>
    <row r="454" spans="1:11" ht="12" customHeight="1">
      <c r="A454" s="237" t="str">
        <f t="shared" si="40"/>
        <v/>
      </c>
      <c r="B454" s="238" t="str">
        <f t="shared" si="41"/>
        <v/>
      </c>
      <c r="C454" s="257" t="str">
        <f t="shared" ref="C454:C500" si="42">IF($N454=2,IF($O454="","",$N454 &amp; "-" &amp; $O454),"")</f>
        <v/>
      </c>
      <c r="D454" s="257" t="str">
        <f t="shared" ref="D454:D500" si="43">IF($N454=3,IF($O454="","",$N454 &amp; "-" &amp; $O454),"")</f>
        <v/>
      </c>
      <c r="E454" s="257" t="str">
        <f t="shared" ref="E454:E500" si="44">IF($N454=4,IF($O454="","",$N454 &amp; "-" &amp; $O454),"")</f>
        <v/>
      </c>
      <c r="F454" s="243" t="str">
        <f t="shared" ref="F454:F500" si="45">IF($N454=5,IF($O454="","",$O454 &amp; CHAR(10) &amp; $P454),"")</f>
        <v/>
      </c>
      <c r="G454" s="239"/>
      <c r="H454" s="240"/>
      <c r="I454" s="241"/>
      <c r="J454" s="241" t="str">
        <f>+IF(O454="","",IF(O454="共通仮設費",$U1,Q454))</f>
        <v/>
      </c>
      <c r="K454" s="242"/>
    </row>
    <row r="455" spans="1:11" ht="12" customHeight="1">
      <c r="A455" s="237" t="str">
        <f t="shared" ref="A455:A500" si="46">IF(O455="共通仮設費","直接工事費",IF(AND(O455="本工事費",N455=0),O455,IF(AND(O455="附帯工事費",N455=0),O455,IF(AND(O455="工事合計",N455=0),"工事費計",IF(AND(O455="契約保証費",N455=0),"契約保証費計",IF(AND(O455&lt;&gt;"",N455=0),O455,""))))))</f>
        <v/>
      </c>
      <c r="B455" s="238" t="str">
        <f t="shared" ref="B455:B500" si="47">IF($N455=1,IF(RIGHT($O455, 2) = "積上", IF($O455="一般管理費積上", $O455, IF($O455="現場管理費積上", $O455, LEFT($O455, LEN($O455) - 2))),IF(AND(N455=1,OR(O455="一般管理費(契約保証費含む)",O455="直接工事費",O455="共通仮設費率額",O455="共通仮設費合計")),VLOOKUP(O455,$O$1:$P$4,2,FALSE),IF(AND($S455=2,$O455="工事合計"),"工事費",IF(AND($S455="",$O455="工事合計"),$O455,IF(AND($S455="",$O455="契約保証費"),$O455,IF($S455=0,"1-" &amp; $O455,$O455)))))),"")</f>
        <v/>
      </c>
      <c r="C455" s="257" t="str">
        <f t="shared" si="42"/>
        <v/>
      </c>
      <c r="D455" s="257" t="str">
        <f t="shared" si="43"/>
        <v/>
      </c>
      <c r="E455" s="257" t="str">
        <f t="shared" si="44"/>
        <v/>
      </c>
      <c r="F455" s="243" t="str">
        <f t="shared" si="45"/>
        <v/>
      </c>
      <c r="G455" s="239"/>
      <c r="H455" s="240"/>
      <c r="I455" s="241"/>
      <c r="J455" s="241" t="str">
        <f>+IF(O455="","",IF(O455="共通仮設費",$U1,Q455))</f>
        <v/>
      </c>
      <c r="K455" s="242"/>
    </row>
    <row r="456" spans="1:11" ht="12" customHeight="1">
      <c r="A456" s="237" t="str">
        <f t="shared" si="46"/>
        <v/>
      </c>
      <c r="B456" s="238" t="str">
        <f t="shared" si="47"/>
        <v/>
      </c>
      <c r="C456" s="257" t="str">
        <f t="shared" si="42"/>
        <v/>
      </c>
      <c r="D456" s="257" t="str">
        <f t="shared" si="43"/>
        <v/>
      </c>
      <c r="E456" s="257" t="str">
        <f t="shared" si="44"/>
        <v/>
      </c>
      <c r="F456" s="243" t="str">
        <f t="shared" si="45"/>
        <v/>
      </c>
      <c r="G456" s="239"/>
      <c r="H456" s="240"/>
      <c r="I456" s="241"/>
      <c r="J456" s="241" t="str">
        <f>+IF(O456="","",IF(O456="共通仮設費",$U1,Q456))</f>
        <v/>
      </c>
      <c r="K456" s="242"/>
    </row>
    <row r="457" spans="1:11" ht="12" customHeight="1">
      <c r="A457" s="237" t="str">
        <f t="shared" si="46"/>
        <v/>
      </c>
      <c r="B457" s="238" t="str">
        <f t="shared" si="47"/>
        <v/>
      </c>
      <c r="C457" s="257" t="str">
        <f t="shared" si="42"/>
        <v/>
      </c>
      <c r="D457" s="257" t="str">
        <f t="shared" si="43"/>
        <v/>
      </c>
      <c r="E457" s="257" t="str">
        <f t="shared" si="44"/>
        <v/>
      </c>
      <c r="F457" s="243" t="str">
        <f t="shared" si="45"/>
        <v/>
      </c>
      <c r="G457" s="239"/>
      <c r="H457" s="240"/>
      <c r="I457" s="241"/>
      <c r="J457" s="241" t="str">
        <f>+IF(O457="","",IF(O457="共通仮設費",$U1,Q457))</f>
        <v/>
      </c>
      <c r="K457" s="242"/>
    </row>
    <row r="458" spans="1:11" ht="12" customHeight="1">
      <c r="A458" s="237" t="str">
        <f t="shared" si="46"/>
        <v/>
      </c>
      <c r="B458" s="238" t="str">
        <f t="shared" si="47"/>
        <v/>
      </c>
      <c r="C458" s="257" t="str">
        <f t="shared" si="42"/>
        <v/>
      </c>
      <c r="D458" s="257" t="str">
        <f t="shared" si="43"/>
        <v/>
      </c>
      <c r="E458" s="257" t="str">
        <f t="shared" si="44"/>
        <v/>
      </c>
      <c r="F458" s="243" t="str">
        <f t="shared" si="45"/>
        <v/>
      </c>
      <c r="G458" s="239"/>
      <c r="H458" s="240"/>
      <c r="I458" s="241"/>
      <c r="J458" s="241" t="str">
        <f>+IF(O458="","",IF(O458="共通仮設費",$U1,Q458))</f>
        <v/>
      </c>
      <c r="K458" s="242"/>
    </row>
    <row r="459" spans="1:11" ht="12" customHeight="1">
      <c r="A459" s="237" t="str">
        <f t="shared" si="46"/>
        <v/>
      </c>
      <c r="B459" s="238" t="str">
        <f t="shared" si="47"/>
        <v/>
      </c>
      <c r="C459" s="257" t="str">
        <f t="shared" si="42"/>
        <v/>
      </c>
      <c r="D459" s="257" t="str">
        <f t="shared" si="43"/>
        <v/>
      </c>
      <c r="E459" s="257" t="str">
        <f t="shared" si="44"/>
        <v/>
      </c>
      <c r="F459" s="243" t="str">
        <f t="shared" si="45"/>
        <v/>
      </c>
      <c r="G459" s="239"/>
      <c r="H459" s="240"/>
      <c r="I459" s="241"/>
      <c r="J459" s="241" t="str">
        <f>+IF(O459="","",IF(O459="共通仮設費",$U1,Q459))</f>
        <v/>
      </c>
      <c r="K459" s="242"/>
    </row>
    <row r="460" spans="1:11" ht="12" customHeight="1">
      <c r="A460" s="237" t="str">
        <f t="shared" si="46"/>
        <v/>
      </c>
      <c r="B460" s="238" t="str">
        <f t="shared" si="47"/>
        <v/>
      </c>
      <c r="C460" s="257" t="str">
        <f t="shared" si="42"/>
        <v/>
      </c>
      <c r="D460" s="257" t="str">
        <f t="shared" si="43"/>
        <v/>
      </c>
      <c r="E460" s="257" t="str">
        <f t="shared" si="44"/>
        <v/>
      </c>
      <c r="F460" s="243" t="str">
        <f t="shared" si="45"/>
        <v/>
      </c>
      <c r="G460" s="239"/>
      <c r="H460" s="240"/>
      <c r="I460" s="241"/>
      <c r="J460" s="241" t="str">
        <f>+IF(O460="","",IF(O460="共通仮設費",$U1,Q460))</f>
        <v/>
      </c>
      <c r="K460" s="242"/>
    </row>
    <row r="461" spans="1:11" ht="12" customHeight="1">
      <c r="A461" s="237" t="str">
        <f t="shared" si="46"/>
        <v/>
      </c>
      <c r="B461" s="238" t="str">
        <f t="shared" si="47"/>
        <v/>
      </c>
      <c r="C461" s="257" t="str">
        <f t="shared" si="42"/>
        <v/>
      </c>
      <c r="D461" s="257" t="str">
        <f t="shared" si="43"/>
        <v/>
      </c>
      <c r="E461" s="257" t="str">
        <f t="shared" si="44"/>
        <v/>
      </c>
      <c r="F461" s="243" t="str">
        <f t="shared" si="45"/>
        <v/>
      </c>
      <c r="G461" s="239"/>
      <c r="H461" s="240"/>
      <c r="I461" s="241"/>
      <c r="J461" s="241" t="str">
        <f>+IF(O461="","",IF(O461="共通仮設費",$U1,Q461))</f>
        <v/>
      </c>
      <c r="K461" s="242"/>
    </row>
    <row r="462" spans="1:11" ht="12" customHeight="1">
      <c r="A462" s="237" t="str">
        <f t="shared" si="46"/>
        <v/>
      </c>
      <c r="B462" s="238" t="str">
        <f t="shared" si="47"/>
        <v/>
      </c>
      <c r="C462" s="257" t="str">
        <f t="shared" si="42"/>
        <v/>
      </c>
      <c r="D462" s="257" t="str">
        <f t="shared" si="43"/>
        <v/>
      </c>
      <c r="E462" s="257" t="str">
        <f t="shared" si="44"/>
        <v/>
      </c>
      <c r="F462" s="243" t="str">
        <f t="shared" si="45"/>
        <v/>
      </c>
      <c r="G462" s="239"/>
      <c r="H462" s="240"/>
      <c r="I462" s="241"/>
      <c r="J462" s="241" t="str">
        <f>+IF(O462="","",IF(O462="共通仮設費",$U1,Q462))</f>
        <v/>
      </c>
      <c r="K462" s="242"/>
    </row>
    <row r="463" spans="1:11" ht="12" customHeight="1">
      <c r="A463" s="237" t="str">
        <f t="shared" si="46"/>
        <v/>
      </c>
      <c r="B463" s="238" t="str">
        <f t="shared" si="47"/>
        <v/>
      </c>
      <c r="C463" s="257" t="str">
        <f t="shared" si="42"/>
        <v/>
      </c>
      <c r="D463" s="257" t="str">
        <f t="shared" si="43"/>
        <v/>
      </c>
      <c r="E463" s="257" t="str">
        <f t="shared" si="44"/>
        <v/>
      </c>
      <c r="F463" s="243" t="str">
        <f t="shared" si="45"/>
        <v/>
      </c>
      <c r="G463" s="239"/>
      <c r="H463" s="240"/>
      <c r="I463" s="241"/>
      <c r="J463" s="241" t="str">
        <f>+IF(O463="","",IF(O463="共通仮設費",$U1,Q463))</f>
        <v/>
      </c>
      <c r="K463" s="242"/>
    </row>
    <row r="464" spans="1:11" ht="12" customHeight="1">
      <c r="A464" s="237" t="str">
        <f t="shared" si="46"/>
        <v/>
      </c>
      <c r="B464" s="238" t="str">
        <f t="shared" si="47"/>
        <v/>
      </c>
      <c r="C464" s="257" t="str">
        <f t="shared" si="42"/>
        <v/>
      </c>
      <c r="D464" s="257" t="str">
        <f t="shared" si="43"/>
        <v/>
      </c>
      <c r="E464" s="257" t="str">
        <f t="shared" si="44"/>
        <v/>
      </c>
      <c r="F464" s="243" t="str">
        <f t="shared" si="45"/>
        <v/>
      </c>
      <c r="G464" s="239"/>
      <c r="H464" s="240"/>
      <c r="I464" s="241"/>
      <c r="J464" s="241" t="str">
        <f>+IF(O464="","",IF(O464="共通仮設費",$U1,Q464))</f>
        <v/>
      </c>
      <c r="K464" s="242"/>
    </row>
    <row r="465" spans="1:11" ht="12" customHeight="1">
      <c r="A465" s="237" t="str">
        <f t="shared" si="46"/>
        <v/>
      </c>
      <c r="B465" s="238" t="str">
        <f t="shared" si="47"/>
        <v/>
      </c>
      <c r="C465" s="257" t="str">
        <f t="shared" si="42"/>
        <v/>
      </c>
      <c r="D465" s="257" t="str">
        <f t="shared" si="43"/>
        <v/>
      </c>
      <c r="E465" s="257" t="str">
        <f t="shared" si="44"/>
        <v/>
      </c>
      <c r="F465" s="243" t="str">
        <f t="shared" si="45"/>
        <v/>
      </c>
      <c r="G465" s="239"/>
      <c r="H465" s="240"/>
      <c r="I465" s="241"/>
      <c r="J465" s="241" t="str">
        <f>+IF(O465="","",IF(O465="共通仮設費",$U1,Q465))</f>
        <v/>
      </c>
      <c r="K465" s="242"/>
    </row>
    <row r="466" spans="1:11" ht="12" customHeight="1">
      <c r="A466" s="237" t="str">
        <f t="shared" si="46"/>
        <v/>
      </c>
      <c r="B466" s="238" t="str">
        <f t="shared" si="47"/>
        <v/>
      </c>
      <c r="C466" s="257" t="str">
        <f t="shared" si="42"/>
        <v/>
      </c>
      <c r="D466" s="257" t="str">
        <f t="shared" si="43"/>
        <v/>
      </c>
      <c r="E466" s="257" t="str">
        <f t="shared" si="44"/>
        <v/>
      </c>
      <c r="F466" s="243" t="str">
        <f t="shared" si="45"/>
        <v/>
      </c>
      <c r="G466" s="239"/>
      <c r="H466" s="240"/>
      <c r="I466" s="241"/>
      <c r="J466" s="241" t="str">
        <f>+IF(O466="","",IF(O466="共通仮設費",$U1,Q466))</f>
        <v/>
      </c>
      <c r="K466" s="242"/>
    </row>
    <row r="467" spans="1:11" ht="12" customHeight="1">
      <c r="A467" s="237" t="str">
        <f t="shared" si="46"/>
        <v/>
      </c>
      <c r="B467" s="238" t="str">
        <f t="shared" si="47"/>
        <v/>
      </c>
      <c r="C467" s="257" t="str">
        <f t="shared" si="42"/>
        <v/>
      </c>
      <c r="D467" s="257" t="str">
        <f t="shared" si="43"/>
        <v/>
      </c>
      <c r="E467" s="257" t="str">
        <f t="shared" si="44"/>
        <v/>
      </c>
      <c r="F467" s="243" t="str">
        <f t="shared" si="45"/>
        <v/>
      </c>
      <c r="G467" s="239"/>
      <c r="H467" s="240"/>
      <c r="I467" s="241"/>
      <c r="J467" s="241" t="str">
        <f>+IF(O467="","",IF(O467="共通仮設費",$U1,Q467))</f>
        <v/>
      </c>
      <c r="K467" s="242"/>
    </row>
    <row r="468" spans="1:11" ht="12" customHeight="1">
      <c r="A468" s="237" t="str">
        <f t="shared" si="46"/>
        <v/>
      </c>
      <c r="B468" s="238" t="str">
        <f t="shared" si="47"/>
        <v/>
      </c>
      <c r="C468" s="257" t="str">
        <f t="shared" si="42"/>
        <v/>
      </c>
      <c r="D468" s="257" t="str">
        <f t="shared" si="43"/>
        <v/>
      </c>
      <c r="E468" s="257" t="str">
        <f t="shared" si="44"/>
        <v/>
      </c>
      <c r="F468" s="243" t="str">
        <f t="shared" si="45"/>
        <v/>
      </c>
      <c r="G468" s="239"/>
      <c r="H468" s="240"/>
      <c r="I468" s="241"/>
      <c r="J468" s="241" t="str">
        <f>+IF(O468="","",IF(O468="共通仮設費",$U1,Q468))</f>
        <v/>
      </c>
      <c r="K468" s="242"/>
    </row>
    <row r="469" spans="1:11" ht="12" customHeight="1">
      <c r="A469" s="237" t="str">
        <f t="shared" si="46"/>
        <v/>
      </c>
      <c r="B469" s="238" t="str">
        <f t="shared" si="47"/>
        <v/>
      </c>
      <c r="C469" s="257" t="str">
        <f t="shared" si="42"/>
        <v/>
      </c>
      <c r="D469" s="257" t="str">
        <f t="shared" si="43"/>
        <v/>
      </c>
      <c r="E469" s="257" t="str">
        <f t="shared" si="44"/>
        <v/>
      </c>
      <c r="F469" s="243" t="str">
        <f t="shared" si="45"/>
        <v/>
      </c>
      <c r="G469" s="239"/>
      <c r="H469" s="240"/>
      <c r="I469" s="241"/>
      <c r="J469" s="241" t="str">
        <f>+IF(O469="","",IF(O469="共通仮設費",$U1,Q469))</f>
        <v/>
      </c>
      <c r="K469" s="242"/>
    </row>
    <row r="470" spans="1:11" ht="12" customHeight="1">
      <c r="A470" s="237" t="str">
        <f t="shared" si="46"/>
        <v/>
      </c>
      <c r="B470" s="238" t="str">
        <f t="shared" si="47"/>
        <v/>
      </c>
      <c r="C470" s="257" t="str">
        <f t="shared" si="42"/>
        <v/>
      </c>
      <c r="D470" s="257" t="str">
        <f t="shared" si="43"/>
        <v/>
      </c>
      <c r="E470" s="257" t="str">
        <f t="shared" si="44"/>
        <v/>
      </c>
      <c r="F470" s="243" t="str">
        <f t="shared" si="45"/>
        <v/>
      </c>
      <c r="G470" s="239"/>
      <c r="H470" s="240"/>
      <c r="I470" s="241"/>
      <c r="J470" s="241" t="str">
        <f>+IF(O470="","",IF(O470="共通仮設費",$U1,Q470))</f>
        <v/>
      </c>
      <c r="K470" s="242"/>
    </row>
    <row r="471" spans="1:11" ht="12" customHeight="1">
      <c r="A471" s="237" t="str">
        <f t="shared" si="46"/>
        <v/>
      </c>
      <c r="B471" s="238" t="str">
        <f t="shared" si="47"/>
        <v/>
      </c>
      <c r="C471" s="257" t="str">
        <f t="shared" si="42"/>
        <v/>
      </c>
      <c r="D471" s="257" t="str">
        <f t="shared" si="43"/>
        <v/>
      </c>
      <c r="E471" s="257" t="str">
        <f t="shared" si="44"/>
        <v/>
      </c>
      <c r="F471" s="243" t="str">
        <f t="shared" si="45"/>
        <v/>
      </c>
      <c r="G471" s="239"/>
      <c r="H471" s="240"/>
      <c r="I471" s="241"/>
      <c r="J471" s="241" t="str">
        <f>+IF(O471="","",IF(O471="共通仮設費",$U1,Q471))</f>
        <v/>
      </c>
      <c r="K471" s="242"/>
    </row>
    <row r="472" spans="1:11" ht="12" customHeight="1">
      <c r="A472" s="237" t="str">
        <f t="shared" si="46"/>
        <v/>
      </c>
      <c r="B472" s="238" t="str">
        <f t="shared" si="47"/>
        <v/>
      </c>
      <c r="C472" s="257" t="str">
        <f t="shared" si="42"/>
        <v/>
      </c>
      <c r="D472" s="257" t="str">
        <f t="shared" si="43"/>
        <v/>
      </c>
      <c r="E472" s="257" t="str">
        <f t="shared" si="44"/>
        <v/>
      </c>
      <c r="F472" s="243" t="str">
        <f t="shared" si="45"/>
        <v/>
      </c>
      <c r="G472" s="239"/>
      <c r="H472" s="240"/>
      <c r="I472" s="241"/>
      <c r="J472" s="241" t="str">
        <f>+IF(O472="","",IF(O472="共通仮設費",$U1,Q472))</f>
        <v/>
      </c>
      <c r="K472" s="242"/>
    </row>
    <row r="473" spans="1:11" ht="12" customHeight="1">
      <c r="A473" s="237" t="str">
        <f t="shared" si="46"/>
        <v/>
      </c>
      <c r="B473" s="238" t="str">
        <f t="shared" si="47"/>
        <v/>
      </c>
      <c r="C473" s="257" t="str">
        <f t="shared" si="42"/>
        <v/>
      </c>
      <c r="D473" s="257" t="str">
        <f t="shared" si="43"/>
        <v/>
      </c>
      <c r="E473" s="257" t="str">
        <f t="shared" si="44"/>
        <v/>
      </c>
      <c r="F473" s="243" t="str">
        <f t="shared" si="45"/>
        <v/>
      </c>
      <c r="G473" s="239"/>
      <c r="H473" s="240"/>
      <c r="I473" s="241"/>
      <c r="J473" s="241" t="str">
        <f>+IF(O473="","",IF(O473="共通仮設費",$U1,Q473))</f>
        <v/>
      </c>
      <c r="K473" s="242"/>
    </row>
    <row r="474" spans="1:11" ht="12" customHeight="1">
      <c r="A474" s="237" t="str">
        <f t="shared" si="46"/>
        <v/>
      </c>
      <c r="B474" s="238" t="str">
        <f t="shared" si="47"/>
        <v/>
      </c>
      <c r="C474" s="257" t="str">
        <f t="shared" si="42"/>
        <v/>
      </c>
      <c r="D474" s="257" t="str">
        <f t="shared" si="43"/>
        <v/>
      </c>
      <c r="E474" s="257" t="str">
        <f t="shared" si="44"/>
        <v/>
      </c>
      <c r="F474" s="243" t="str">
        <f t="shared" si="45"/>
        <v/>
      </c>
      <c r="G474" s="239"/>
      <c r="H474" s="240"/>
      <c r="I474" s="241"/>
      <c r="J474" s="241" t="str">
        <f>+IF(O474="","",IF(O474="共通仮設費",$U1,Q474))</f>
        <v/>
      </c>
      <c r="K474" s="242"/>
    </row>
    <row r="475" spans="1:11" ht="12" customHeight="1">
      <c r="A475" s="237" t="str">
        <f t="shared" si="46"/>
        <v/>
      </c>
      <c r="B475" s="238" t="str">
        <f t="shared" si="47"/>
        <v/>
      </c>
      <c r="C475" s="257" t="str">
        <f t="shared" si="42"/>
        <v/>
      </c>
      <c r="D475" s="257" t="str">
        <f t="shared" si="43"/>
        <v/>
      </c>
      <c r="E475" s="257" t="str">
        <f t="shared" si="44"/>
        <v/>
      </c>
      <c r="F475" s="243" t="str">
        <f t="shared" si="45"/>
        <v/>
      </c>
      <c r="G475" s="239"/>
      <c r="H475" s="240"/>
      <c r="I475" s="241"/>
      <c r="J475" s="241" t="str">
        <f>+IF(O475="","",IF(O475="共通仮設費",$U1,Q475))</f>
        <v/>
      </c>
      <c r="K475" s="242"/>
    </row>
    <row r="476" spans="1:11" ht="12" customHeight="1">
      <c r="A476" s="237" t="str">
        <f t="shared" si="46"/>
        <v/>
      </c>
      <c r="B476" s="238" t="str">
        <f t="shared" si="47"/>
        <v/>
      </c>
      <c r="C476" s="257" t="str">
        <f t="shared" si="42"/>
        <v/>
      </c>
      <c r="D476" s="257" t="str">
        <f t="shared" si="43"/>
        <v/>
      </c>
      <c r="E476" s="257" t="str">
        <f t="shared" si="44"/>
        <v/>
      </c>
      <c r="F476" s="243" t="str">
        <f t="shared" si="45"/>
        <v/>
      </c>
      <c r="G476" s="239"/>
      <c r="H476" s="240"/>
      <c r="I476" s="241"/>
      <c r="J476" s="241" t="str">
        <f>+IF(O476="","",IF(O476="共通仮設費",$U1,Q476))</f>
        <v/>
      </c>
      <c r="K476" s="242"/>
    </row>
    <row r="477" spans="1:11" ht="12" customHeight="1">
      <c r="A477" s="237" t="str">
        <f t="shared" si="46"/>
        <v/>
      </c>
      <c r="B477" s="238" t="str">
        <f t="shared" si="47"/>
        <v/>
      </c>
      <c r="C477" s="257" t="str">
        <f t="shared" si="42"/>
        <v/>
      </c>
      <c r="D477" s="257" t="str">
        <f t="shared" si="43"/>
        <v/>
      </c>
      <c r="E477" s="257" t="str">
        <f t="shared" si="44"/>
        <v/>
      </c>
      <c r="F477" s="243" t="str">
        <f t="shared" si="45"/>
        <v/>
      </c>
      <c r="G477" s="239"/>
      <c r="H477" s="240"/>
      <c r="I477" s="241"/>
      <c r="J477" s="241" t="str">
        <f>+IF(O477="","",IF(O477="共通仮設費",$U1,Q477))</f>
        <v/>
      </c>
      <c r="K477" s="242"/>
    </row>
    <row r="478" spans="1:11" ht="12" customHeight="1">
      <c r="A478" s="237" t="str">
        <f t="shared" si="46"/>
        <v/>
      </c>
      <c r="B478" s="238" t="str">
        <f t="shared" si="47"/>
        <v/>
      </c>
      <c r="C478" s="257" t="str">
        <f t="shared" si="42"/>
        <v/>
      </c>
      <c r="D478" s="257" t="str">
        <f t="shared" si="43"/>
        <v/>
      </c>
      <c r="E478" s="257" t="str">
        <f t="shared" si="44"/>
        <v/>
      </c>
      <c r="F478" s="243" t="str">
        <f t="shared" si="45"/>
        <v/>
      </c>
      <c r="G478" s="239"/>
      <c r="H478" s="240"/>
      <c r="I478" s="241"/>
      <c r="J478" s="241" t="str">
        <f>+IF(O478="","",IF(O478="共通仮設費",$U1,Q478))</f>
        <v/>
      </c>
      <c r="K478" s="242"/>
    </row>
    <row r="479" spans="1:11" ht="12" customHeight="1">
      <c r="A479" s="237" t="str">
        <f t="shared" si="46"/>
        <v/>
      </c>
      <c r="B479" s="238" t="str">
        <f t="shared" si="47"/>
        <v/>
      </c>
      <c r="C479" s="257" t="str">
        <f t="shared" si="42"/>
        <v/>
      </c>
      <c r="D479" s="257" t="str">
        <f t="shared" si="43"/>
        <v/>
      </c>
      <c r="E479" s="257" t="str">
        <f t="shared" si="44"/>
        <v/>
      </c>
      <c r="F479" s="243" t="str">
        <f t="shared" si="45"/>
        <v/>
      </c>
      <c r="G479" s="239"/>
      <c r="H479" s="240"/>
      <c r="I479" s="241"/>
      <c r="J479" s="241" t="str">
        <f>+IF(O479="","",IF(O479="共通仮設費",$U1,Q479))</f>
        <v/>
      </c>
      <c r="K479" s="242"/>
    </row>
    <row r="480" spans="1:11" ht="12" customHeight="1">
      <c r="A480" s="237" t="str">
        <f t="shared" si="46"/>
        <v/>
      </c>
      <c r="B480" s="238" t="str">
        <f t="shared" si="47"/>
        <v/>
      </c>
      <c r="C480" s="257" t="str">
        <f t="shared" si="42"/>
        <v/>
      </c>
      <c r="D480" s="257" t="str">
        <f t="shared" si="43"/>
        <v/>
      </c>
      <c r="E480" s="257" t="str">
        <f t="shared" si="44"/>
        <v/>
      </c>
      <c r="F480" s="243" t="str">
        <f t="shared" si="45"/>
        <v/>
      </c>
      <c r="G480" s="239"/>
      <c r="H480" s="240"/>
      <c r="I480" s="241"/>
      <c r="J480" s="241" t="str">
        <f>+IF(O480="","",IF(O480="共通仮設費",$U1,Q480))</f>
        <v/>
      </c>
      <c r="K480" s="242"/>
    </row>
    <row r="481" spans="1:11" ht="12" customHeight="1">
      <c r="A481" s="237" t="str">
        <f t="shared" si="46"/>
        <v/>
      </c>
      <c r="B481" s="238" t="str">
        <f t="shared" si="47"/>
        <v/>
      </c>
      <c r="C481" s="257" t="str">
        <f t="shared" si="42"/>
        <v/>
      </c>
      <c r="D481" s="257" t="str">
        <f t="shared" si="43"/>
        <v/>
      </c>
      <c r="E481" s="257" t="str">
        <f t="shared" si="44"/>
        <v/>
      </c>
      <c r="F481" s="243" t="str">
        <f t="shared" si="45"/>
        <v/>
      </c>
      <c r="G481" s="239"/>
      <c r="H481" s="240"/>
      <c r="I481" s="241"/>
      <c r="J481" s="241" t="str">
        <f>+IF(O481="","",IF(O481="共通仮設費",$U1,Q481))</f>
        <v/>
      </c>
      <c r="K481" s="242"/>
    </row>
    <row r="482" spans="1:11" ht="12" customHeight="1">
      <c r="A482" s="237" t="str">
        <f t="shared" si="46"/>
        <v/>
      </c>
      <c r="B482" s="238" t="str">
        <f t="shared" si="47"/>
        <v/>
      </c>
      <c r="C482" s="257" t="str">
        <f t="shared" si="42"/>
        <v/>
      </c>
      <c r="D482" s="257" t="str">
        <f t="shared" si="43"/>
        <v/>
      </c>
      <c r="E482" s="257" t="str">
        <f t="shared" si="44"/>
        <v/>
      </c>
      <c r="F482" s="243" t="str">
        <f t="shared" si="45"/>
        <v/>
      </c>
      <c r="G482" s="239"/>
      <c r="H482" s="240"/>
      <c r="I482" s="241"/>
      <c r="J482" s="241" t="str">
        <f>+IF(O482="","",IF(O482="共通仮設費",$U1,Q482))</f>
        <v/>
      </c>
      <c r="K482" s="242"/>
    </row>
    <row r="483" spans="1:11" ht="12" customHeight="1">
      <c r="A483" s="237" t="str">
        <f t="shared" si="46"/>
        <v/>
      </c>
      <c r="B483" s="238" t="str">
        <f t="shared" si="47"/>
        <v/>
      </c>
      <c r="C483" s="257" t="str">
        <f t="shared" si="42"/>
        <v/>
      </c>
      <c r="D483" s="257" t="str">
        <f t="shared" si="43"/>
        <v/>
      </c>
      <c r="E483" s="257" t="str">
        <f t="shared" si="44"/>
        <v/>
      </c>
      <c r="F483" s="243" t="str">
        <f t="shared" si="45"/>
        <v/>
      </c>
      <c r="G483" s="239"/>
      <c r="H483" s="240"/>
      <c r="I483" s="241"/>
      <c r="J483" s="241" t="str">
        <f>+IF(O483="","",IF(O483="共通仮設費",$U1,Q483))</f>
        <v/>
      </c>
      <c r="K483" s="242"/>
    </row>
    <row r="484" spans="1:11" ht="12" customHeight="1">
      <c r="A484" s="237" t="str">
        <f t="shared" si="46"/>
        <v/>
      </c>
      <c r="B484" s="238" t="str">
        <f t="shared" si="47"/>
        <v/>
      </c>
      <c r="C484" s="257" t="str">
        <f t="shared" si="42"/>
        <v/>
      </c>
      <c r="D484" s="257" t="str">
        <f t="shared" si="43"/>
        <v/>
      </c>
      <c r="E484" s="257" t="str">
        <f t="shared" si="44"/>
        <v/>
      </c>
      <c r="F484" s="243" t="str">
        <f t="shared" si="45"/>
        <v/>
      </c>
      <c r="G484" s="239"/>
      <c r="H484" s="240"/>
      <c r="I484" s="241"/>
      <c r="J484" s="241" t="str">
        <f>+IF(O484="","",IF(O484="共通仮設費",$U1,Q484))</f>
        <v/>
      </c>
      <c r="K484" s="242"/>
    </row>
    <row r="485" spans="1:11" ht="12" customHeight="1">
      <c r="A485" s="237" t="str">
        <f t="shared" si="46"/>
        <v/>
      </c>
      <c r="B485" s="238" t="str">
        <f t="shared" si="47"/>
        <v/>
      </c>
      <c r="C485" s="257" t="str">
        <f t="shared" si="42"/>
        <v/>
      </c>
      <c r="D485" s="257" t="str">
        <f t="shared" si="43"/>
        <v/>
      </c>
      <c r="E485" s="257" t="str">
        <f t="shared" si="44"/>
        <v/>
      </c>
      <c r="F485" s="243" t="str">
        <f t="shared" si="45"/>
        <v/>
      </c>
      <c r="G485" s="239"/>
      <c r="H485" s="240"/>
      <c r="I485" s="241"/>
      <c r="J485" s="241" t="str">
        <f>+IF(O485="","",IF(O485="共通仮設費",$U1,Q485))</f>
        <v/>
      </c>
      <c r="K485" s="242"/>
    </row>
    <row r="486" spans="1:11" ht="12" customHeight="1">
      <c r="A486" s="237" t="str">
        <f t="shared" si="46"/>
        <v/>
      </c>
      <c r="B486" s="238" t="str">
        <f t="shared" si="47"/>
        <v/>
      </c>
      <c r="C486" s="257" t="str">
        <f t="shared" si="42"/>
        <v/>
      </c>
      <c r="D486" s="257" t="str">
        <f t="shared" si="43"/>
        <v/>
      </c>
      <c r="E486" s="257" t="str">
        <f t="shared" si="44"/>
        <v/>
      </c>
      <c r="F486" s="243" t="str">
        <f t="shared" si="45"/>
        <v/>
      </c>
      <c r="G486" s="239"/>
      <c r="H486" s="240"/>
      <c r="I486" s="241"/>
      <c r="J486" s="241" t="str">
        <f>+IF(O486="","",IF(O486="共通仮設費",$U1,Q486))</f>
        <v/>
      </c>
      <c r="K486" s="242"/>
    </row>
    <row r="487" spans="1:11" ht="12" customHeight="1">
      <c r="A487" s="237" t="str">
        <f t="shared" si="46"/>
        <v/>
      </c>
      <c r="B487" s="238" t="str">
        <f t="shared" si="47"/>
        <v/>
      </c>
      <c r="C487" s="257" t="str">
        <f t="shared" si="42"/>
        <v/>
      </c>
      <c r="D487" s="257" t="str">
        <f t="shared" si="43"/>
        <v/>
      </c>
      <c r="E487" s="257" t="str">
        <f t="shared" si="44"/>
        <v/>
      </c>
      <c r="F487" s="243" t="str">
        <f t="shared" si="45"/>
        <v/>
      </c>
      <c r="G487" s="239"/>
      <c r="H487" s="240"/>
      <c r="I487" s="241"/>
      <c r="J487" s="241" t="str">
        <f>+IF(O487="","",IF(O487="共通仮設費",$U1,Q487))</f>
        <v/>
      </c>
      <c r="K487" s="242"/>
    </row>
    <row r="488" spans="1:11" ht="12" customHeight="1">
      <c r="A488" s="237" t="str">
        <f t="shared" si="46"/>
        <v/>
      </c>
      <c r="B488" s="238" t="str">
        <f t="shared" si="47"/>
        <v/>
      </c>
      <c r="C488" s="257" t="str">
        <f t="shared" si="42"/>
        <v/>
      </c>
      <c r="D488" s="257" t="str">
        <f t="shared" si="43"/>
        <v/>
      </c>
      <c r="E488" s="257" t="str">
        <f t="shared" si="44"/>
        <v/>
      </c>
      <c r="F488" s="243" t="str">
        <f t="shared" si="45"/>
        <v/>
      </c>
      <c r="G488" s="239"/>
      <c r="H488" s="240"/>
      <c r="I488" s="241"/>
      <c r="J488" s="241" t="str">
        <f>+IF(O488="","",IF(O488="共通仮設費",$U1,Q488))</f>
        <v/>
      </c>
      <c r="K488" s="242"/>
    </row>
    <row r="489" spans="1:11" ht="12" customHeight="1">
      <c r="A489" s="237" t="str">
        <f t="shared" si="46"/>
        <v/>
      </c>
      <c r="B489" s="238" t="str">
        <f t="shared" si="47"/>
        <v/>
      </c>
      <c r="C489" s="257" t="str">
        <f t="shared" si="42"/>
        <v/>
      </c>
      <c r="D489" s="257" t="str">
        <f t="shared" si="43"/>
        <v/>
      </c>
      <c r="E489" s="257" t="str">
        <f t="shared" si="44"/>
        <v/>
      </c>
      <c r="F489" s="243" t="str">
        <f t="shared" si="45"/>
        <v/>
      </c>
      <c r="G489" s="239"/>
      <c r="H489" s="240"/>
      <c r="I489" s="241"/>
      <c r="J489" s="241" t="str">
        <f>+IF(O489="","",IF(O489="共通仮設費",$U1,Q489))</f>
        <v/>
      </c>
      <c r="K489" s="242"/>
    </row>
    <row r="490" spans="1:11" ht="12" customHeight="1">
      <c r="A490" s="237" t="str">
        <f t="shared" si="46"/>
        <v/>
      </c>
      <c r="B490" s="238" t="str">
        <f t="shared" si="47"/>
        <v/>
      </c>
      <c r="C490" s="257" t="str">
        <f t="shared" si="42"/>
        <v/>
      </c>
      <c r="D490" s="257" t="str">
        <f t="shared" si="43"/>
        <v/>
      </c>
      <c r="E490" s="257" t="str">
        <f t="shared" si="44"/>
        <v/>
      </c>
      <c r="F490" s="243" t="str">
        <f t="shared" si="45"/>
        <v/>
      </c>
      <c r="G490" s="239"/>
      <c r="H490" s="240"/>
      <c r="I490" s="241"/>
      <c r="J490" s="241" t="str">
        <f>+IF(O490="","",IF(O490="共通仮設費",$U1,Q490))</f>
        <v/>
      </c>
      <c r="K490" s="242"/>
    </row>
    <row r="491" spans="1:11" ht="12" customHeight="1">
      <c r="A491" s="237" t="str">
        <f t="shared" si="46"/>
        <v/>
      </c>
      <c r="B491" s="238" t="str">
        <f t="shared" si="47"/>
        <v/>
      </c>
      <c r="C491" s="257" t="str">
        <f t="shared" si="42"/>
        <v/>
      </c>
      <c r="D491" s="257" t="str">
        <f t="shared" si="43"/>
        <v/>
      </c>
      <c r="E491" s="257" t="str">
        <f t="shared" si="44"/>
        <v/>
      </c>
      <c r="F491" s="243" t="str">
        <f t="shared" si="45"/>
        <v/>
      </c>
      <c r="G491" s="239"/>
      <c r="H491" s="240"/>
      <c r="I491" s="241"/>
      <c r="J491" s="241" t="str">
        <f>+IF(O491="","",IF(O491="共通仮設費",$U1,Q491))</f>
        <v/>
      </c>
      <c r="K491" s="242"/>
    </row>
    <row r="492" spans="1:11" ht="12" customHeight="1">
      <c r="A492" s="237" t="str">
        <f t="shared" si="46"/>
        <v/>
      </c>
      <c r="B492" s="238" t="str">
        <f t="shared" si="47"/>
        <v/>
      </c>
      <c r="C492" s="257" t="str">
        <f t="shared" si="42"/>
        <v/>
      </c>
      <c r="D492" s="257" t="str">
        <f t="shared" si="43"/>
        <v/>
      </c>
      <c r="E492" s="257" t="str">
        <f t="shared" si="44"/>
        <v/>
      </c>
      <c r="F492" s="243" t="str">
        <f t="shared" si="45"/>
        <v/>
      </c>
      <c r="G492" s="239"/>
      <c r="H492" s="240"/>
      <c r="I492" s="241"/>
      <c r="J492" s="241" t="str">
        <f>+IF(O492="","",IF(O492="共通仮設費",$U1,Q492))</f>
        <v/>
      </c>
      <c r="K492" s="242"/>
    </row>
    <row r="493" spans="1:11" ht="12" customHeight="1">
      <c r="A493" s="237" t="str">
        <f t="shared" si="46"/>
        <v/>
      </c>
      <c r="B493" s="238" t="str">
        <f t="shared" si="47"/>
        <v/>
      </c>
      <c r="C493" s="257" t="str">
        <f t="shared" si="42"/>
        <v/>
      </c>
      <c r="D493" s="257" t="str">
        <f t="shared" si="43"/>
        <v/>
      </c>
      <c r="E493" s="257" t="str">
        <f t="shared" si="44"/>
        <v/>
      </c>
      <c r="F493" s="243" t="str">
        <f t="shared" si="45"/>
        <v/>
      </c>
      <c r="G493" s="239"/>
      <c r="H493" s="240"/>
      <c r="I493" s="241"/>
      <c r="J493" s="241" t="str">
        <f>+IF(O493="","",IF(O493="共通仮設費",$U1,Q493))</f>
        <v/>
      </c>
      <c r="K493" s="242"/>
    </row>
    <row r="494" spans="1:11" ht="12" customHeight="1">
      <c r="A494" s="237" t="str">
        <f t="shared" si="46"/>
        <v/>
      </c>
      <c r="B494" s="238" t="str">
        <f t="shared" si="47"/>
        <v/>
      </c>
      <c r="C494" s="257" t="str">
        <f t="shared" si="42"/>
        <v/>
      </c>
      <c r="D494" s="257" t="str">
        <f t="shared" si="43"/>
        <v/>
      </c>
      <c r="E494" s="257" t="str">
        <f t="shared" si="44"/>
        <v/>
      </c>
      <c r="F494" s="243" t="str">
        <f t="shared" si="45"/>
        <v/>
      </c>
      <c r="G494" s="239"/>
      <c r="H494" s="240"/>
      <c r="I494" s="241"/>
      <c r="J494" s="241" t="str">
        <f>+IF(O494="","",IF(O494="共通仮設費",$U1,Q494))</f>
        <v/>
      </c>
      <c r="K494" s="242"/>
    </row>
    <row r="495" spans="1:11" ht="12" customHeight="1">
      <c r="A495" s="237" t="str">
        <f t="shared" si="46"/>
        <v/>
      </c>
      <c r="B495" s="238" t="str">
        <f t="shared" si="47"/>
        <v/>
      </c>
      <c r="C495" s="257" t="str">
        <f t="shared" si="42"/>
        <v/>
      </c>
      <c r="D495" s="257" t="str">
        <f t="shared" si="43"/>
        <v/>
      </c>
      <c r="E495" s="257" t="str">
        <f t="shared" si="44"/>
        <v/>
      </c>
      <c r="F495" s="243" t="str">
        <f t="shared" si="45"/>
        <v/>
      </c>
      <c r="G495" s="239"/>
      <c r="H495" s="240"/>
      <c r="I495" s="241"/>
      <c r="J495" s="241" t="str">
        <f>+IF(O495="","",IF(O495="共通仮設費",$U1,Q495))</f>
        <v/>
      </c>
      <c r="K495" s="242"/>
    </row>
    <row r="496" spans="1:11" ht="12" customHeight="1">
      <c r="A496" s="237" t="str">
        <f t="shared" si="46"/>
        <v/>
      </c>
      <c r="B496" s="238" t="str">
        <f t="shared" si="47"/>
        <v/>
      </c>
      <c r="C496" s="257" t="str">
        <f t="shared" si="42"/>
        <v/>
      </c>
      <c r="D496" s="257" t="str">
        <f t="shared" si="43"/>
        <v/>
      </c>
      <c r="E496" s="257" t="str">
        <f t="shared" si="44"/>
        <v/>
      </c>
      <c r="F496" s="243" t="str">
        <f t="shared" si="45"/>
        <v/>
      </c>
      <c r="G496" s="239"/>
      <c r="H496" s="240"/>
      <c r="I496" s="241"/>
      <c r="J496" s="241" t="str">
        <f>+IF(O496="","",IF(O496="共通仮設費",$U1,Q496))</f>
        <v/>
      </c>
      <c r="K496" s="242"/>
    </row>
    <row r="497" spans="1:11" ht="12" customHeight="1">
      <c r="A497" s="237" t="str">
        <f t="shared" si="46"/>
        <v/>
      </c>
      <c r="B497" s="238" t="str">
        <f t="shared" si="47"/>
        <v/>
      </c>
      <c r="C497" s="257" t="str">
        <f t="shared" si="42"/>
        <v/>
      </c>
      <c r="D497" s="257" t="str">
        <f t="shared" si="43"/>
        <v/>
      </c>
      <c r="E497" s="257" t="str">
        <f t="shared" si="44"/>
        <v/>
      </c>
      <c r="F497" s="243" t="str">
        <f t="shared" si="45"/>
        <v/>
      </c>
      <c r="G497" s="239"/>
      <c r="H497" s="240"/>
      <c r="I497" s="241"/>
      <c r="J497" s="241" t="str">
        <f>+IF(O497="","",IF(O497="共通仮設費",$U1,Q497))</f>
        <v/>
      </c>
      <c r="K497" s="242"/>
    </row>
    <row r="498" spans="1:11" ht="12" customHeight="1">
      <c r="A498" s="237" t="str">
        <f t="shared" si="46"/>
        <v/>
      </c>
      <c r="B498" s="238" t="str">
        <f t="shared" si="47"/>
        <v/>
      </c>
      <c r="C498" s="257" t="str">
        <f t="shared" si="42"/>
        <v/>
      </c>
      <c r="D498" s="257" t="str">
        <f t="shared" si="43"/>
        <v/>
      </c>
      <c r="E498" s="257" t="str">
        <f t="shared" si="44"/>
        <v/>
      </c>
      <c r="F498" s="243" t="str">
        <f t="shared" si="45"/>
        <v/>
      </c>
      <c r="G498" s="239"/>
      <c r="H498" s="240"/>
      <c r="I498" s="241"/>
      <c r="J498" s="241" t="str">
        <f>+IF(O498="","",IF(O498="共通仮設費",$U1,Q498))</f>
        <v/>
      </c>
      <c r="K498" s="242"/>
    </row>
    <row r="499" spans="1:11" ht="12" customHeight="1">
      <c r="A499" s="237" t="str">
        <f t="shared" si="46"/>
        <v/>
      </c>
      <c r="B499" s="238" t="str">
        <f t="shared" si="47"/>
        <v/>
      </c>
      <c r="C499" s="257" t="str">
        <f t="shared" si="42"/>
        <v/>
      </c>
      <c r="D499" s="257" t="str">
        <f t="shared" si="43"/>
        <v/>
      </c>
      <c r="E499" s="257" t="str">
        <f t="shared" si="44"/>
        <v/>
      </c>
      <c r="F499" s="243" t="str">
        <f t="shared" si="45"/>
        <v/>
      </c>
      <c r="G499" s="239"/>
      <c r="H499" s="240"/>
      <c r="I499" s="241"/>
      <c r="J499" s="241" t="str">
        <f>+IF(O499="","",IF(O499="共通仮設費",$U1,Q499))</f>
        <v/>
      </c>
      <c r="K499" s="242"/>
    </row>
    <row r="500" spans="1:11" ht="12" customHeight="1">
      <c r="A500" s="261" t="str">
        <f t="shared" si="46"/>
        <v/>
      </c>
      <c r="B500" s="262" t="str">
        <f t="shared" si="47"/>
        <v/>
      </c>
      <c r="C500" s="263" t="str">
        <f t="shared" si="42"/>
        <v/>
      </c>
      <c r="D500" s="263" t="str">
        <f t="shared" si="43"/>
        <v/>
      </c>
      <c r="E500" s="263" t="str">
        <f t="shared" si="44"/>
        <v/>
      </c>
      <c r="F500" s="264" t="str">
        <f t="shared" si="45"/>
        <v/>
      </c>
      <c r="G500" s="265"/>
      <c r="H500" s="266"/>
      <c r="I500" s="267"/>
      <c r="J500" s="267" t="str">
        <f>+IF(O500="","",IF(O500="共通仮設費",$U1,Q500))</f>
        <v/>
      </c>
      <c r="K500" s="268"/>
    </row>
  </sheetData>
  <mergeCells count="10">
    <mergeCell ref="I4:I5"/>
    <mergeCell ref="J4:J5"/>
    <mergeCell ref="K4:K5"/>
    <mergeCell ref="A1:E1"/>
    <mergeCell ref="F1:H1"/>
    <mergeCell ref="A2:E2"/>
    <mergeCell ref="F2:H2"/>
    <mergeCell ref="A4:F5"/>
    <mergeCell ref="G4:G5"/>
    <mergeCell ref="H4:H5"/>
  </mergeCells>
  <phoneticPr fontId="2"/>
  <pageMargins left="0.39370078740157483" right="0" top="0.59055118110236227" bottom="0.39370078740157483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8"/>
  <dimension ref="A1:V86"/>
  <sheetViews>
    <sheetView view="pageBreakPreview" zoomScale="75" zoomScaleNormal="100" zoomScaleSheetLayoutView="75" workbookViewId="0">
      <selection activeCell="B50" sqref="B50"/>
    </sheetView>
  </sheetViews>
  <sheetFormatPr defaultRowHeight="13.5"/>
  <cols>
    <col min="1" max="1" width="3.75" style="161" customWidth="1"/>
    <col min="2" max="2" width="27.375" style="161" customWidth="1"/>
    <col min="3" max="3" width="25.25" style="161" customWidth="1"/>
    <col min="4" max="4" width="11.625" style="161" customWidth="1"/>
    <col min="5" max="5" width="5.875" style="161" customWidth="1"/>
    <col min="6" max="6" width="2.625" style="161" customWidth="1"/>
    <col min="7" max="7" width="1.875" style="161" customWidth="1"/>
    <col min="8" max="8" width="11.75" style="161" customWidth="1"/>
    <col min="9" max="9" width="3.125" style="161" customWidth="1"/>
    <col min="10" max="10" width="0" style="161" hidden="1" customWidth="1"/>
    <col min="11" max="11" width="1.875" style="161" customWidth="1"/>
    <col min="12" max="12" width="4.125" style="161" customWidth="1"/>
    <col min="13" max="13" width="19.125" style="161" customWidth="1"/>
    <col min="14" max="14" width="3.875" style="161" customWidth="1"/>
    <col min="15" max="16" width="9" style="161"/>
    <col min="17" max="17" width="1.625" style="161" customWidth="1"/>
    <col min="18" max="18" width="2.625" style="161" customWidth="1"/>
    <col min="19" max="19" width="9" style="161"/>
    <col min="20" max="20" width="1.875" style="161" customWidth="1"/>
    <col min="21" max="16384" width="9" style="161"/>
  </cols>
  <sheetData>
    <row r="1" spans="1:22" ht="15" customHeight="1" thickBot="1">
      <c r="A1" s="156"/>
      <c r="B1" s="157"/>
      <c r="C1" s="157"/>
      <c r="D1" s="158"/>
      <c r="E1" s="158"/>
      <c r="F1" s="158"/>
      <c r="G1" s="158"/>
      <c r="H1" s="158"/>
      <c r="I1" s="158"/>
      <c r="J1" s="158"/>
      <c r="K1" s="159"/>
      <c r="L1" s="159"/>
      <c r="M1" s="158"/>
      <c r="N1" s="158"/>
      <c r="O1" s="158"/>
      <c r="P1" s="158"/>
      <c r="Q1" s="158"/>
      <c r="R1" s="158"/>
      <c r="S1" s="159"/>
      <c r="T1" s="159"/>
      <c r="U1" s="159"/>
      <c r="V1" s="160"/>
    </row>
    <row r="2" spans="1:22" ht="15" customHeight="1">
      <c r="A2" s="156"/>
      <c r="B2" s="162" t="s">
        <v>278</v>
      </c>
      <c r="C2" s="163"/>
      <c r="D2" s="164"/>
      <c r="E2" s="164"/>
      <c r="F2" s="164"/>
      <c r="G2" s="164"/>
      <c r="H2" s="164"/>
      <c r="I2" s="164"/>
      <c r="J2" s="164"/>
      <c r="K2" s="164"/>
      <c r="L2" s="165"/>
      <c r="M2" s="164"/>
      <c r="N2" s="164"/>
      <c r="O2" s="164"/>
      <c r="P2" s="164"/>
      <c r="Q2" s="164"/>
      <c r="R2" s="164"/>
      <c r="S2" s="164"/>
      <c r="T2" s="164"/>
      <c r="U2" s="166"/>
      <c r="V2" s="160"/>
    </row>
    <row r="3" spans="1:22" ht="28.5" customHeight="1">
      <c r="A3" s="156"/>
      <c r="B3" s="167" t="s">
        <v>288</v>
      </c>
      <c r="C3" s="168"/>
      <c r="D3" s="169"/>
      <c r="E3" s="169"/>
      <c r="F3" s="169"/>
      <c r="G3" s="169"/>
      <c r="H3" s="169"/>
      <c r="I3" s="169"/>
      <c r="J3" s="169"/>
      <c r="K3" s="169"/>
      <c r="L3" s="159"/>
      <c r="M3" s="169"/>
      <c r="N3" s="169"/>
      <c r="O3" s="169"/>
      <c r="P3" s="169"/>
      <c r="Q3" s="169"/>
      <c r="R3" s="169"/>
      <c r="S3" s="169" t="s">
        <v>289</v>
      </c>
      <c r="T3" s="169"/>
      <c r="U3" s="170"/>
      <c r="V3" s="160"/>
    </row>
    <row r="4" spans="1:22" ht="27" customHeight="1">
      <c r="A4" s="156"/>
      <c r="B4" s="338" t="s">
        <v>175</v>
      </c>
      <c r="C4" s="329" t="s">
        <v>290</v>
      </c>
      <c r="D4" s="341" t="s">
        <v>176</v>
      </c>
      <c r="E4" s="342" t="s">
        <v>291</v>
      </c>
      <c r="F4" s="329"/>
      <c r="G4" s="329"/>
      <c r="H4" s="329"/>
      <c r="I4" s="329"/>
      <c r="J4" s="329"/>
      <c r="K4" s="329"/>
      <c r="L4" s="329"/>
      <c r="M4" s="329" t="s">
        <v>292</v>
      </c>
      <c r="N4" s="329"/>
      <c r="O4" s="329"/>
      <c r="P4" s="329"/>
      <c r="Q4" s="329"/>
      <c r="R4" s="329"/>
      <c r="S4" s="329"/>
      <c r="T4" s="329"/>
      <c r="U4" s="171"/>
      <c r="V4" s="160"/>
    </row>
    <row r="5" spans="1:22" ht="21.75" customHeight="1">
      <c r="A5" s="156"/>
      <c r="B5" s="339"/>
      <c r="C5" s="340"/>
      <c r="D5" s="340"/>
      <c r="E5" s="172" t="s">
        <v>232</v>
      </c>
      <c r="F5" s="173"/>
      <c r="G5" s="330" t="s">
        <v>177</v>
      </c>
      <c r="H5" s="331"/>
      <c r="I5" s="332"/>
      <c r="J5" s="333" t="s">
        <v>155</v>
      </c>
      <c r="K5" s="334"/>
      <c r="L5" s="335"/>
      <c r="M5" s="172" t="s">
        <v>232</v>
      </c>
      <c r="N5" s="173"/>
      <c r="O5" s="330" t="s">
        <v>177</v>
      </c>
      <c r="P5" s="331"/>
      <c r="Q5" s="332"/>
      <c r="R5" s="336" t="s">
        <v>155</v>
      </c>
      <c r="S5" s="337"/>
      <c r="T5" s="337"/>
      <c r="U5" s="174"/>
      <c r="V5" s="175"/>
    </row>
    <row r="6" spans="1:22" ht="15" customHeight="1">
      <c r="A6" s="156"/>
      <c r="B6" s="327"/>
      <c r="C6" s="327"/>
      <c r="D6" s="136"/>
      <c r="E6" s="176" t="str">
        <f>+IF(X6="","",IF(INT(X6),INT(X6),"0"))</f>
        <v/>
      </c>
      <c r="F6" s="177" t="str">
        <f>+IF(X6="","",IF(X6-INT(X6),X6-INT(X6),""))</f>
        <v/>
      </c>
      <c r="G6" s="178" t="str">
        <f>+IF(D7&lt;&gt;"式",IF(H6&lt;&gt;"",IF(VALUE(H6)&lt;&gt;0,"(",""),""),"")</f>
        <v>(</v>
      </c>
      <c r="H6" s="179">
        <v>123555</v>
      </c>
      <c r="I6" s="142" t="str">
        <f>+IF(D7&lt;&gt;"式",IF(H6&lt;&gt;"",IF(VALUE(H6)&lt;&gt;0,")",""),""),"")</f>
        <v>)</v>
      </c>
      <c r="J6" s="178" t="str">
        <f>+IF(K6&lt;&gt;"",IF(VALUE(K6)&lt;&gt;0,"(",""),"")</f>
        <v>(</v>
      </c>
      <c r="K6" s="179">
        <v>1</v>
      </c>
      <c r="L6" s="138" t="str">
        <f>+IF(K6&lt;&gt;"",IF(VALUE(K6)&lt;&gt;0,")",""),"")</f>
        <v>)</v>
      </c>
      <c r="M6" s="146" t="str">
        <f>+IF(AD6="","",IF(INT(AD6),INT(AD6),"0"))</f>
        <v/>
      </c>
      <c r="N6" s="138" t="str">
        <f>+IF(AD6="","",IF(AD6-INT(AD6),AD6-INT(AD6),""))</f>
        <v/>
      </c>
      <c r="O6" s="178" t="str">
        <f>+IF(L7&lt;&gt;"式",IF(P6&lt;&gt;"",IF(VALUE(P6)&lt;&gt;0,"(",""),""),"")</f>
        <v>(</v>
      </c>
      <c r="P6" s="179">
        <v>123555</v>
      </c>
      <c r="Q6" s="142" t="str">
        <f>+IF(L7&lt;&gt;"式",IF(P6&lt;&gt;"",IF(VALUE(P6)&lt;&gt;0,")",""),""),"")</f>
        <v>)</v>
      </c>
      <c r="R6" s="178" t="str">
        <f>+IF(S6&lt;&gt;"",IF(VALUE(S6)&lt;&gt;0,"(",""),"")</f>
        <v>(</v>
      </c>
      <c r="S6" s="179">
        <v>1</v>
      </c>
      <c r="T6" s="138" t="str">
        <f>+IF(S6&lt;&gt;"",IF(VALUE(S6)&lt;&gt;0,")",""),"")</f>
        <v>)</v>
      </c>
      <c r="U6" s="138"/>
      <c r="V6" s="160"/>
    </row>
    <row r="7" spans="1:22" ht="15" customHeight="1">
      <c r="A7" s="156"/>
      <c r="B7" s="328"/>
      <c r="C7" s="328"/>
      <c r="D7" s="137"/>
      <c r="E7" s="180"/>
      <c r="F7" s="140" t="str">
        <f>+IF(X7="","",IF(X7-INT(X7),X7-INT(X7),""))</f>
        <v/>
      </c>
      <c r="G7" s="181"/>
      <c r="H7" s="182" t="str">
        <f t="shared" ref="H7:H29" si="0">+IF(OR(Y8="",D8="式"),"",IF(INT(Y7),INT(Y7),"0"))</f>
        <v/>
      </c>
      <c r="I7" s="144" t="str">
        <f t="shared" ref="I7:I29" si="1">+IF(OR(Y8="",D8="式"),"",IF(Y7-INT(Y7),Y7-INT(Y7),""))</f>
        <v/>
      </c>
      <c r="J7" s="181"/>
      <c r="K7" s="182" t="str">
        <f t="shared" ref="K7:K29" si="2">+IF(OR(AB8="",G8="式"),"",IF(INT(AB7),INT(AB7),"0"))</f>
        <v/>
      </c>
      <c r="L7" s="140"/>
      <c r="M7" s="148" t="str">
        <f>+IF(AD7="","",IF(INT(AD7),INT(AD7),"0"))</f>
        <v/>
      </c>
      <c r="N7" s="140" t="str">
        <f>+IF(AD7="","",IF(AD7-INT(AD7),AD7-INT(AD7),""))</f>
        <v/>
      </c>
      <c r="O7" s="181"/>
      <c r="P7" s="183" t="str">
        <f>+IF(OR(AH8="",L8="式"),"",IF(INT(AH7),INT(AH7),"0"))</f>
        <v/>
      </c>
      <c r="Q7" s="144" t="str">
        <f>+IF(OR(AH8="",L8="式"),"",IF(AH7-INT(AH7),AH7-INT(AH7),""))</f>
        <v/>
      </c>
      <c r="R7" s="181"/>
      <c r="S7" s="183" t="str">
        <f>+IF(OR(AK8="",O8="式"),"",IF(INT(AK7),INT(AK7),"0"))</f>
        <v/>
      </c>
      <c r="T7" s="144" t="str">
        <f>+IF(OR(AK8="",O8="式"),"",IF(AK7-INT(AK7),AK7-INT(AK7),""))</f>
        <v/>
      </c>
      <c r="U7" s="140"/>
      <c r="V7" s="160"/>
    </row>
    <row r="8" spans="1:22" ht="15" customHeight="1">
      <c r="A8" s="156"/>
      <c r="B8" s="327"/>
      <c r="C8" s="327"/>
      <c r="D8" s="128"/>
      <c r="E8" s="146" t="str">
        <f t="shared" ref="E8:E29" si="3">+IF(X8="","",IF(INT(X8),INT(X8),"0"))</f>
        <v/>
      </c>
      <c r="F8" s="177" t="str">
        <f t="shared" ref="F8:F29" si="4">+IF(X8="","",IF(X8-INT(X8),X8-INT(X8),""))</f>
        <v/>
      </c>
      <c r="G8" s="178"/>
      <c r="H8" s="184" t="str">
        <f t="shared" si="0"/>
        <v/>
      </c>
      <c r="I8" s="142" t="str">
        <f t="shared" si="1"/>
        <v/>
      </c>
      <c r="J8" s="178"/>
      <c r="K8" s="184" t="str">
        <f t="shared" si="2"/>
        <v/>
      </c>
      <c r="L8" s="138"/>
      <c r="M8" s="146" t="str">
        <f t="shared" ref="M8:M29" si="5">+IF(AD8="","",IF(INT(AD8),INT(AD8),"0"))</f>
        <v/>
      </c>
      <c r="N8" s="138" t="str">
        <f t="shared" ref="N8:N29" si="6">+IF(AD8="","",IF(AD8-INT(AD8),AD8-INT(AD8),""))</f>
        <v/>
      </c>
      <c r="O8" s="178"/>
      <c r="P8" s="184" t="str">
        <f t="shared" ref="P8:P29" si="7">+IF(OR(AH9="",L9="式"),"",IF(INT(AH8),INT(AH8),"0"))</f>
        <v/>
      </c>
      <c r="Q8" s="142" t="str">
        <f t="shared" ref="Q8:Q29" si="8">+IF(OR(AH9="",L9="式"),"",IF(AH8-INT(AH8),AH8-INT(AH8),""))</f>
        <v/>
      </c>
      <c r="R8" s="178"/>
      <c r="S8" s="184" t="str">
        <f t="shared" ref="S8:S29" si="9">+IF(OR(AK9="",O9="式"),"",IF(INT(AK8),INT(AK8),"0"))</f>
        <v/>
      </c>
      <c r="T8" s="142" t="str">
        <f t="shared" ref="T8:T29" si="10">+IF(OR(AK9="",O9="式"),"",IF(AK8-INT(AK8),AK8-INT(AK8),""))</f>
        <v/>
      </c>
      <c r="U8" s="138"/>
      <c r="V8" s="160"/>
    </row>
    <row r="9" spans="1:22" ht="15" customHeight="1">
      <c r="A9" s="156"/>
      <c r="B9" s="328"/>
      <c r="C9" s="328"/>
      <c r="D9" s="130"/>
      <c r="E9" s="148" t="str">
        <f t="shared" si="3"/>
        <v/>
      </c>
      <c r="F9" s="140" t="str">
        <f t="shared" si="4"/>
        <v/>
      </c>
      <c r="G9" s="181"/>
      <c r="H9" s="183" t="str">
        <f t="shared" si="0"/>
        <v/>
      </c>
      <c r="I9" s="144" t="str">
        <f t="shared" si="1"/>
        <v/>
      </c>
      <c r="J9" s="181"/>
      <c r="K9" s="183" t="str">
        <f t="shared" si="2"/>
        <v/>
      </c>
      <c r="L9" s="140"/>
      <c r="M9" s="148" t="str">
        <f t="shared" si="5"/>
        <v/>
      </c>
      <c r="N9" s="140" t="str">
        <f t="shared" si="6"/>
        <v/>
      </c>
      <c r="O9" s="181"/>
      <c r="P9" s="183" t="str">
        <f t="shared" si="7"/>
        <v/>
      </c>
      <c r="Q9" s="144" t="str">
        <f t="shared" si="8"/>
        <v/>
      </c>
      <c r="R9" s="181"/>
      <c r="S9" s="183" t="str">
        <f t="shared" si="9"/>
        <v/>
      </c>
      <c r="T9" s="144" t="str">
        <f t="shared" si="10"/>
        <v/>
      </c>
      <c r="U9" s="140"/>
      <c r="V9" s="160"/>
    </row>
    <row r="10" spans="1:22" ht="15" customHeight="1">
      <c r="A10" s="156"/>
      <c r="B10" s="327"/>
      <c r="C10" s="327"/>
      <c r="D10" s="128"/>
      <c r="E10" s="146" t="str">
        <f t="shared" si="3"/>
        <v/>
      </c>
      <c r="F10" s="177" t="str">
        <f t="shared" si="4"/>
        <v/>
      </c>
      <c r="G10" s="178"/>
      <c r="H10" s="184" t="str">
        <f t="shared" si="0"/>
        <v/>
      </c>
      <c r="I10" s="142" t="str">
        <f t="shared" si="1"/>
        <v/>
      </c>
      <c r="J10" s="178"/>
      <c r="K10" s="184" t="str">
        <f t="shared" si="2"/>
        <v/>
      </c>
      <c r="L10" s="138"/>
      <c r="M10" s="146" t="str">
        <f t="shared" si="5"/>
        <v/>
      </c>
      <c r="N10" s="138" t="str">
        <f t="shared" si="6"/>
        <v/>
      </c>
      <c r="O10" s="178"/>
      <c r="P10" s="184" t="str">
        <f t="shared" si="7"/>
        <v/>
      </c>
      <c r="Q10" s="142" t="str">
        <f t="shared" si="8"/>
        <v/>
      </c>
      <c r="R10" s="178"/>
      <c r="S10" s="184" t="str">
        <f t="shared" si="9"/>
        <v/>
      </c>
      <c r="T10" s="142" t="str">
        <f t="shared" si="10"/>
        <v/>
      </c>
      <c r="U10" s="138"/>
      <c r="V10" s="160"/>
    </row>
    <row r="11" spans="1:22" ht="15" customHeight="1">
      <c r="A11" s="156"/>
      <c r="B11" s="328"/>
      <c r="C11" s="328"/>
      <c r="D11" s="130"/>
      <c r="E11" s="148" t="str">
        <f t="shared" si="3"/>
        <v/>
      </c>
      <c r="F11" s="140" t="str">
        <f t="shared" si="4"/>
        <v/>
      </c>
      <c r="G11" s="181"/>
      <c r="H11" s="183" t="str">
        <f t="shared" si="0"/>
        <v/>
      </c>
      <c r="I11" s="144" t="str">
        <f t="shared" si="1"/>
        <v/>
      </c>
      <c r="J11" s="181"/>
      <c r="K11" s="183" t="str">
        <f t="shared" si="2"/>
        <v/>
      </c>
      <c r="L11" s="140"/>
      <c r="M11" s="148" t="str">
        <f t="shared" si="5"/>
        <v/>
      </c>
      <c r="N11" s="140" t="str">
        <f t="shared" si="6"/>
        <v/>
      </c>
      <c r="O11" s="181"/>
      <c r="P11" s="183" t="str">
        <f t="shared" si="7"/>
        <v/>
      </c>
      <c r="Q11" s="144" t="str">
        <f t="shared" si="8"/>
        <v/>
      </c>
      <c r="R11" s="181"/>
      <c r="S11" s="183" t="str">
        <f t="shared" si="9"/>
        <v/>
      </c>
      <c r="T11" s="144" t="str">
        <f t="shared" si="10"/>
        <v/>
      </c>
      <c r="U11" s="140"/>
      <c r="V11" s="160"/>
    </row>
    <row r="12" spans="1:22" ht="15" customHeight="1">
      <c r="A12" s="156"/>
      <c r="B12" s="327"/>
      <c r="C12" s="327"/>
      <c r="D12" s="128"/>
      <c r="E12" s="146" t="str">
        <f t="shared" si="3"/>
        <v/>
      </c>
      <c r="F12" s="177" t="str">
        <f t="shared" si="4"/>
        <v/>
      </c>
      <c r="G12" s="178"/>
      <c r="H12" s="184" t="str">
        <f t="shared" si="0"/>
        <v/>
      </c>
      <c r="I12" s="142" t="str">
        <f t="shared" si="1"/>
        <v/>
      </c>
      <c r="J12" s="178"/>
      <c r="K12" s="184" t="str">
        <f t="shared" si="2"/>
        <v/>
      </c>
      <c r="L12" s="138"/>
      <c r="M12" s="146" t="str">
        <f t="shared" si="5"/>
        <v/>
      </c>
      <c r="N12" s="138" t="str">
        <f t="shared" si="6"/>
        <v/>
      </c>
      <c r="O12" s="178"/>
      <c r="P12" s="184" t="str">
        <f t="shared" si="7"/>
        <v/>
      </c>
      <c r="Q12" s="142" t="str">
        <f t="shared" si="8"/>
        <v/>
      </c>
      <c r="R12" s="178"/>
      <c r="S12" s="184" t="str">
        <f t="shared" si="9"/>
        <v/>
      </c>
      <c r="T12" s="142" t="str">
        <f t="shared" si="10"/>
        <v/>
      </c>
      <c r="U12" s="138"/>
      <c r="V12" s="160"/>
    </row>
    <row r="13" spans="1:22" ht="15" customHeight="1">
      <c r="A13" s="156"/>
      <c r="B13" s="328"/>
      <c r="C13" s="328"/>
      <c r="D13" s="130"/>
      <c r="E13" s="148" t="str">
        <f t="shared" si="3"/>
        <v/>
      </c>
      <c r="F13" s="140" t="str">
        <f t="shared" si="4"/>
        <v/>
      </c>
      <c r="G13" s="181"/>
      <c r="H13" s="183" t="str">
        <f t="shared" si="0"/>
        <v/>
      </c>
      <c r="I13" s="144" t="str">
        <f t="shared" si="1"/>
        <v/>
      </c>
      <c r="J13" s="181"/>
      <c r="K13" s="183" t="str">
        <f t="shared" si="2"/>
        <v/>
      </c>
      <c r="L13" s="140"/>
      <c r="M13" s="148" t="str">
        <f t="shared" si="5"/>
        <v/>
      </c>
      <c r="N13" s="140" t="str">
        <f t="shared" si="6"/>
        <v/>
      </c>
      <c r="O13" s="181"/>
      <c r="P13" s="183" t="str">
        <f t="shared" si="7"/>
        <v/>
      </c>
      <c r="Q13" s="144" t="str">
        <f t="shared" si="8"/>
        <v/>
      </c>
      <c r="R13" s="181"/>
      <c r="S13" s="183" t="str">
        <f t="shared" si="9"/>
        <v/>
      </c>
      <c r="T13" s="144" t="str">
        <f t="shared" si="10"/>
        <v/>
      </c>
      <c r="U13" s="140"/>
      <c r="V13" s="160"/>
    </row>
    <row r="14" spans="1:22" ht="15" customHeight="1">
      <c r="A14" s="156"/>
      <c r="B14" s="327"/>
      <c r="C14" s="327"/>
      <c r="D14" s="128"/>
      <c r="E14" s="146" t="str">
        <f t="shared" si="3"/>
        <v/>
      </c>
      <c r="F14" s="177" t="str">
        <f t="shared" si="4"/>
        <v/>
      </c>
      <c r="G14" s="178"/>
      <c r="H14" s="184" t="str">
        <f t="shared" si="0"/>
        <v/>
      </c>
      <c r="I14" s="142" t="str">
        <f t="shared" si="1"/>
        <v/>
      </c>
      <c r="J14" s="178"/>
      <c r="K14" s="184" t="str">
        <f t="shared" si="2"/>
        <v/>
      </c>
      <c r="L14" s="138"/>
      <c r="M14" s="146" t="str">
        <f t="shared" si="5"/>
        <v/>
      </c>
      <c r="N14" s="138" t="str">
        <f t="shared" si="6"/>
        <v/>
      </c>
      <c r="O14" s="178"/>
      <c r="P14" s="184" t="str">
        <f t="shared" si="7"/>
        <v/>
      </c>
      <c r="Q14" s="142" t="str">
        <f t="shared" si="8"/>
        <v/>
      </c>
      <c r="R14" s="178"/>
      <c r="S14" s="184" t="str">
        <f t="shared" si="9"/>
        <v/>
      </c>
      <c r="T14" s="142" t="str">
        <f t="shared" si="10"/>
        <v/>
      </c>
      <c r="U14" s="138"/>
      <c r="V14" s="160"/>
    </row>
    <row r="15" spans="1:22" ht="15" customHeight="1">
      <c r="A15" s="156"/>
      <c r="B15" s="328"/>
      <c r="C15" s="328"/>
      <c r="D15" s="130"/>
      <c r="E15" s="148" t="str">
        <f t="shared" si="3"/>
        <v/>
      </c>
      <c r="F15" s="140" t="str">
        <f t="shared" si="4"/>
        <v/>
      </c>
      <c r="G15" s="181"/>
      <c r="H15" s="183" t="str">
        <f t="shared" si="0"/>
        <v/>
      </c>
      <c r="I15" s="144" t="str">
        <f t="shared" si="1"/>
        <v/>
      </c>
      <c r="J15" s="181"/>
      <c r="K15" s="183" t="str">
        <f t="shared" si="2"/>
        <v/>
      </c>
      <c r="L15" s="140"/>
      <c r="M15" s="148" t="str">
        <f t="shared" si="5"/>
        <v/>
      </c>
      <c r="N15" s="140" t="str">
        <f t="shared" si="6"/>
        <v/>
      </c>
      <c r="O15" s="181"/>
      <c r="P15" s="183" t="str">
        <f t="shared" si="7"/>
        <v/>
      </c>
      <c r="Q15" s="144" t="str">
        <f t="shared" si="8"/>
        <v/>
      </c>
      <c r="R15" s="181"/>
      <c r="S15" s="183" t="str">
        <f t="shared" si="9"/>
        <v/>
      </c>
      <c r="T15" s="144" t="str">
        <f t="shared" si="10"/>
        <v/>
      </c>
      <c r="U15" s="140"/>
      <c r="V15" s="160"/>
    </row>
    <row r="16" spans="1:22" ht="15" customHeight="1">
      <c r="A16" s="156"/>
      <c r="B16" s="327"/>
      <c r="C16" s="327"/>
      <c r="D16" s="128"/>
      <c r="E16" s="146" t="str">
        <f t="shared" si="3"/>
        <v/>
      </c>
      <c r="F16" s="177" t="str">
        <f t="shared" si="4"/>
        <v/>
      </c>
      <c r="G16" s="178"/>
      <c r="H16" s="184" t="str">
        <f t="shared" si="0"/>
        <v/>
      </c>
      <c r="I16" s="142" t="str">
        <f t="shared" si="1"/>
        <v/>
      </c>
      <c r="J16" s="178"/>
      <c r="K16" s="184" t="str">
        <f t="shared" si="2"/>
        <v/>
      </c>
      <c r="L16" s="138"/>
      <c r="M16" s="146" t="str">
        <f t="shared" si="5"/>
        <v/>
      </c>
      <c r="N16" s="138" t="str">
        <f t="shared" si="6"/>
        <v/>
      </c>
      <c r="O16" s="178"/>
      <c r="P16" s="184" t="str">
        <f t="shared" si="7"/>
        <v/>
      </c>
      <c r="Q16" s="142" t="str">
        <f t="shared" si="8"/>
        <v/>
      </c>
      <c r="R16" s="178"/>
      <c r="S16" s="184" t="str">
        <f t="shared" si="9"/>
        <v/>
      </c>
      <c r="T16" s="142" t="str">
        <f t="shared" si="10"/>
        <v/>
      </c>
      <c r="U16" s="138"/>
      <c r="V16" s="160"/>
    </row>
    <row r="17" spans="1:22" ht="15" customHeight="1">
      <c r="A17" s="156"/>
      <c r="B17" s="328"/>
      <c r="C17" s="328"/>
      <c r="D17" s="130"/>
      <c r="E17" s="148" t="str">
        <f t="shared" si="3"/>
        <v/>
      </c>
      <c r="F17" s="140" t="str">
        <f t="shared" si="4"/>
        <v/>
      </c>
      <c r="G17" s="181"/>
      <c r="H17" s="183" t="str">
        <f t="shared" si="0"/>
        <v/>
      </c>
      <c r="I17" s="144" t="str">
        <f t="shared" si="1"/>
        <v/>
      </c>
      <c r="J17" s="181"/>
      <c r="K17" s="183" t="str">
        <f t="shared" si="2"/>
        <v/>
      </c>
      <c r="L17" s="140"/>
      <c r="M17" s="148" t="str">
        <f t="shared" si="5"/>
        <v/>
      </c>
      <c r="N17" s="140" t="str">
        <f t="shared" si="6"/>
        <v/>
      </c>
      <c r="O17" s="181"/>
      <c r="P17" s="183" t="str">
        <f t="shared" si="7"/>
        <v/>
      </c>
      <c r="Q17" s="144" t="str">
        <f t="shared" si="8"/>
        <v/>
      </c>
      <c r="R17" s="181"/>
      <c r="S17" s="183" t="str">
        <f t="shared" si="9"/>
        <v/>
      </c>
      <c r="T17" s="144" t="str">
        <f t="shared" si="10"/>
        <v/>
      </c>
      <c r="U17" s="140"/>
      <c r="V17" s="160"/>
    </row>
    <row r="18" spans="1:22" ht="15" customHeight="1">
      <c r="A18" s="156"/>
      <c r="B18" s="327"/>
      <c r="C18" s="327"/>
      <c r="D18" s="128"/>
      <c r="E18" s="146" t="str">
        <f t="shared" si="3"/>
        <v/>
      </c>
      <c r="F18" s="177" t="str">
        <f t="shared" si="4"/>
        <v/>
      </c>
      <c r="G18" s="178"/>
      <c r="H18" s="184" t="str">
        <f t="shared" si="0"/>
        <v/>
      </c>
      <c r="I18" s="142" t="str">
        <f t="shared" si="1"/>
        <v/>
      </c>
      <c r="J18" s="178"/>
      <c r="K18" s="184" t="str">
        <f t="shared" si="2"/>
        <v/>
      </c>
      <c r="L18" s="138"/>
      <c r="M18" s="146" t="str">
        <f t="shared" si="5"/>
        <v/>
      </c>
      <c r="N18" s="138" t="str">
        <f t="shared" si="6"/>
        <v/>
      </c>
      <c r="O18" s="178"/>
      <c r="P18" s="184" t="str">
        <f t="shared" si="7"/>
        <v/>
      </c>
      <c r="Q18" s="142" t="str">
        <f t="shared" si="8"/>
        <v/>
      </c>
      <c r="R18" s="178"/>
      <c r="S18" s="184" t="str">
        <f t="shared" si="9"/>
        <v/>
      </c>
      <c r="T18" s="142" t="str">
        <f t="shared" si="10"/>
        <v/>
      </c>
      <c r="U18" s="138"/>
      <c r="V18" s="160"/>
    </row>
    <row r="19" spans="1:22" ht="15" customHeight="1">
      <c r="A19" s="156"/>
      <c r="B19" s="328"/>
      <c r="C19" s="328"/>
      <c r="D19" s="130"/>
      <c r="E19" s="148" t="str">
        <f t="shared" si="3"/>
        <v/>
      </c>
      <c r="F19" s="140" t="str">
        <f t="shared" si="4"/>
        <v/>
      </c>
      <c r="G19" s="181"/>
      <c r="H19" s="183" t="str">
        <f t="shared" si="0"/>
        <v/>
      </c>
      <c r="I19" s="144" t="str">
        <f t="shared" si="1"/>
        <v/>
      </c>
      <c r="J19" s="181"/>
      <c r="K19" s="183" t="str">
        <f t="shared" si="2"/>
        <v/>
      </c>
      <c r="L19" s="140"/>
      <c r="M19" s="148" t="str">
        <f t="shared" si="5"/>
        <v/>
      </c>
      <c r="N19" s="140" t="str">
        <f t="shared" si="6"/>
        <v/>
      </c>
      <c r="O19" s="181"/>
      <c r="P19" s="183" t="str">
        <f t="shared" si="7"/>
        <v/>
      </c>
      <c r="Q19" s="144" t="str">
        <f t="shared" si="8"/>
        <v/>
      </c>
      <c r="R19" s="181"/>
      <c r="S19" s="183" t="str">
        <f t="shared" si="9"/>
        <v/>
      </c>
      <c r="T19" s="144" t="str">
        <f t="shared" si="10"/>
        <v/>
      </c>
      <c r="U19" s="140"/>
      <c r="V19" s="160"/>
    </row>
    <row r="20" spans="1:22" ht="15" customHeight="1">
      <c r="A20" s="156"/>
      <c r="B20" s="327"/>
      <c r="C20" s="327"/>
      <c r="D20" s="128"/>
      <c r="E20" s="146" t="str">
        <f t="shared" si="3"/>
        <v/>
      </c>
      <c r="F20" s="177" t="str">
        <f t="shared" si="4"/>
        <v/>
      </c>
      <c r="G20" s="178"/>
      <c r="H20" s="184" t="str">
        <f t="shared" si="0"/>
        <v/>
      </c>
      <c r="I20" s="142" t="str">
        <f t="shared" si="1"/>
        <v/>
      </c>
      <c r="J20" s="178"/>
      <c r="K20" s="184" t="str">
        <f t="shared" si="2"/>
        <v/>
      </c>
      <c r="L20" s="138"/>
      <c r="M20" s="146" t="str">
        <f t="shared" si="5"/>
        <v/>
      </c>
      <c r="N20" s="138" t="str">
        <f t="shared" si="6"/>
        <v/>
      </c>
      <c r="O20" s="178"/>
      <c r="P20" s="184" t="str">
        <f t="shared" si="7"/>
        <v/>
      </c>
      <c r="Q20" s="142" t="str">
        <f t="shared" si="8"/>
        <v/>
      </c>
      <c r="R20" s="178"/>
      <c r="S20" s="184" t="str">
        <f t="shared" si="9"/>
        <v/>
      </c>
      <c r="T20" s="142" t="str">
        <f t="shared" si="10"/>
        <v/>
      </c>
      <c r="U20" s="138"/>
      <c r="V20" s="160"/>
    </row>
    <row r="21" spans="1:22" ht="15" customHeight="1">
      <c r="A21" s="156"/>
      <c r="B21" s="328"/>
      <c r="C21" s="328"/>
      <c r="D21" s="130"/>
      <c r="E21" s="148" t="str">
        <f t="shared" si="3"/>
        <v/>
      </c>
      <c r="F21" s="140" t="str">
        <f t="shared" si="4"/>
        <v/>
      </c>
      <c r="G21" s="181"/>
      <c r="H21" s="183" t="str">
        <f t="shared" si="0"/>
        <v/>
      </c>
      <c r="I21" s="144" t="str">
        <f t="shared" si="1"/>
        <v/>
      </c>
      <c r="J21" s="181"/>
      <c r="K21" s="183" t="str">
        <f t="shared" si="2"/>
        <v/>
      </c>
      <c r="L21" s="140"/>
      <c r="M21" s="148" t="str">
        <f t="shared" si="5"/>
        <v/>
      </c>
      <c r="N21" s="140" t="str">
        <f t="shared" si="6"/>
        <v/>
      </c>
      <c r="O21" s="181"/>
      <c r="P21" s="183" t="str">
        <f t="shared" si="7"/>
        <v/>
      </c>
      <c r="Q21" s="144" t="str">
        <f t="shared" si="8"/>
        <v/>
      </c>
      <c r="R21" s="181"/>
      <c r="S21" s="183" t="str">
        <f t="shared" si="9"/>
        <v/>
      </c>
      <c r="T21" s="144" t="str">
        <f t="shared" si="10"/>
        <v/>
      </c>
      <c r="U21" s="140"/>
      <c r="V21" s="160"/>
    </row>
    <row r="22" spans="1:22" ht="15" customHeight="1">
      <c r="A22" s="156"/>
      <c r="B22" s="327"/>
      <c r="C22" s="327"/>
      <c r="D22" s="128"/>
      <c r="E22" s="146" t="str">
        <f t="shared" si="3"/>
        <v/>
      </c>
      <c r="F22" s="177" t="str">
        <f t="shared" si="4"/>
        <v/>
      </c>
      <c r="G22" s="178"/>
      <c r="H22" s="184" t="str">
        <f t="shared" si="0"/>
        <v/>
      </c>
      <c r="I22" s="142" t="str">
        <f t="shared" si="1"/>
        <v/>
      </c>
      <c r="J22" s="178"/>
      <c r="K22" s="184" t="str">
        <f t="shared" si="2"/>
        <v/>
      </c>
      <c r="L22" s="138"/>
      <c r="M22" s="146" t="str">
        <f t="shared" si="5"/>
        <v/>
      </c>
      <c r="N22" s="138" t="str">
        <f t="shared" si="6"/>
        <v/>
      </c>
      <c r="O22" s="178"/>
      <c r="P22" s="184" t="str">
        <f t="shared" si="7"/>
        <v/>
      </c>
      <c r="Q22" s="142" t="str">
        <f t="shared" si="8"/>
        <v/>
      </c>
      <c r="R22" s="178"/>
      <c r="S22" s="184" t="str">
        <f t="shared" si="9"/>
        <v/>
      </c>
      <c r="T22" s="142" t="str">
        <f t="shared" si="10"/>
        <v/>
      </c>
      <c r="U22" s="138"/>
      <c r="V22" s="160"/>
    </row>
    <row r="23" spans="1:22" ht="15" customHeight="1">
      <c r="A23" s="156"/>
      <c r="B23" s="328"/>
      <c r="C23" s="328"/>
      <c r="D23" s="130"/>
      <c r="E23" s="148" t="str">
        <f t="shared" si="3"/>
        <v/>
      </c>
      <c r="F23" s="140" t="str">
        <f t="shared" si="4"/>
        <v/>
      </c>
      <c r="G23" s="181"/>
      <c r="H23" s="183" t="str">
        <f t="shared" si="0"/>
        <v/>
      </c>
      <c r="I23" s="144" t="str">
        <f t="shared" si="1"/>
        <v/>
      </c>
      <c r="J23" s="181"/>
      <c r="K23" s="183" t="str">
        <f t="shared" si="2"/>
        <v/>
      </c>
      <c r="L23" s="140"/>
      <c r="M23" s="148" t="str">
        <f t="shared" si="5"/>
        <v/>
      </c>
      <c r="N23" s="140" t="str">
        <f t="shared" si="6"/>
        <v/>
      </c>
      <c r="O23" s="181"/>
      <c r="P23" s="183" t="str">
        <f t="shared" si="7"/>
        <v/>
      </c>
      <c r="Q23" s="144" t="str">
        <f t="shared" si="8"/>
        <v/>
      </c>
      <c r="R23" s="181"/>
      <c r="S23" s="183" t="str">
        <f t="shared" si="9"/>
        <v/>
      </c>
      <c r="T23" s="144" t="str">
        <f t="shared" si="10"/>
        <v/>
      </c>
      <c r="U23" s="140"/>
      <c r="V23" s="160"/>
    </row>
    <row r="24" spans="1:22" ht="15" customHeight="1">
      <c r="A24" s="156"/>
      <c r="B24" s="327"/>
      <c r="C24" s="327"/>
      <c r="D24" s="128"/>
      <c r="E24" s="146" t="str">
        <f t="shared" si="3"/>
        <v/>
      </c>
      <c r="F24" s="177" t="str">
        <f t="shared" si="4"/>
        <v/>
      </c>
      <c r="G24" s="178"/>
      <c r="H24" s="184" t="str">
        <f t="shared" si="0"/>
        <v/>
      </c>
      <c r="I24" s="142" t="str">
        <f t="shared" si="1"/>
        <v/>
      </c>
      <c r="J24" s="178"/>
      <c r="K24" s="184" t="str">
        <f t="shared" si="2"/>
        <v/>
      </c>
      <c r="L24" s="138"/>
      <c r="M24" s="146" t="str">
        <f t="shared" si="5"/>
        <v/>
      </c>
      <c r="N24" s="138" t="str">
        <f t="shared" si="6"/>
        <v/>
      </c>
      <c r="O24" s="178"/>
      <c r="P24" s="184" t="str">
        <f t="shared" si="7"/>
        <v/>
      </c>
      <c r="Q24" s="142" t="str">
        <f t="shared" si="8"/>
        <v/>
      </c>
      <c r="R24" s="178"/>
      <c r="S24" s="184" t="str">
        <f t="shared" si="9"/>
        <v/>
      </c>
      <c r="T24" s="142" t="str">
        <f t="shared" si="10"/>
        <v/>
      </c>
      <c r="U24" s="138"/>
      <c r="V24" s="160"/>
    </row>
    <row r="25" spans="1:22" ht="15" customHeight="1">
      <c r="A25" s="156"/>
      <c r="B25" s="328"/>
      <c r="C25" s="328"/>
      <c r="D25" s="130"/>
      <c r="E25" s="148" t="str">
        <f t="shared" si="3"/>
        <v/>
      </c>
      <c r="F25" s="140" t="str">
        <f t="shared" si="4"/>
        <v/>
      </c>
      <c r="G25" s="181"/>
      <c r="H25" s="183" t="str">
        <f t="shared" si="0"/>
        <v/>
      </c>
      <c r="I25" s="144" t="str">
        <f t="shared" si="1"/>
        <v/>
      </c>
      <c r="J25" s="181"/>
      <c r="K25" s="183" t="str">
        <f t="shared" si="2"/>
        <v/>
      </c>
      <c r="L25" s="140"/>
      <c r="M25" s="148" t="str">
        <f t="shared" si="5"/>
        <v/>
      </c>
      <c r="N25" s="140" t="str">
        <f t="shared" si="6"/>
        <v/>
      </c>
      <c r="O25" s="181"/>
      <c r="P25" s="183" t="str">
        <f t="shared" si="7"/>
        <v/>
      </c>
      <c r="Q25" s="144" t="str">
        <f t="shared" si="8"/>
        <v/>
      </c>
      <c r="R25" s="181"/>
      <c r="S25" s="183" t="str">
        <f t="shared" si="9"/>
        <v/>
      </c>
      <c r="T25" s="144" t="str">
        <f t="shared" si="10"/>
        <v/>
      </c>
      <c r="U25" s="140"/>
      <c r="V25" s="160"/>
    </row>
    <row r="26" spans="1:22" ht="15" customHeight="1">
      <c r="A26" s="156"/>
      <c r="B26" s="327"/>
      <c r="C26" s="327"/>
      <c r="D26" s="128"/>
      <c r="E26" s="146" t="str">
        <f t="shared" si="3"/>
        <v/>
      </c>
      <c r="F26" s="177" t="str">
        <f t="shared" si="4"/>
        <v/>
      </c>
      <c r="G26" s="178"/>
      <c r="H26" s="184" t="str">
        <f t="shared" si="0"/>
        <v/>
      </c>
      <c r="I26" s="142" t="str">
        <f t="shared" si="1"/>
        <v/>
      </c>
      <c r="J26" s="178"/>
      <c r="K26" s="184" t="str">
        <f t="shared" si="2"/>
        <v/>
      </c>
      <c r="L26" s="138"/>
      <c r="M26" s="146" t="str">
        <f t="shared" si="5"/>
        <v/>
      </c>
      <c r="N26" s="138" t="str">
        <f t="shared" si="6"/>
        <v/>
      </c>
      <c r="O26" s="178"/>
      <c r="P26" s="184" t="str">
        <f t="shared" si="7"/>
        <v/>
      </c>
      <c r="Q26" s="142" t="str">
        <f t="shared" si="8"/>
        <v/>
      </c>
      <c r="R26" s="178"/>
      <c r="S26" s="184" t="str">
        <f t="shared" si="9"/>
        <v/>
      </c>
      <c r="T26" s="142" t="str">
        <f t="shared" si="10"/>
        <v/>
      </c>
      <c r="U26" s="138"/>
      <c r="V26" s="160"/>
    </row>
    <row r="27" spans="1:22" ht="15" customHeight="1">
      <c r="A27" s="156"/>
      <c r="B27" s="328"/>
      <c r="C27" s="328"/>
      <c r="D27" s="130"/>
      <c r="E27" s="148" t="str">
        <f t="shared" si="3"/>
        <v/>
      </c>
      <c r="F27" s="140" t="str">
        <f t="shared" si="4"/>
        <v/>
      </c>
      <c r="G27" s="181"/>
      <c r="H27" s="183" t="str">
        <f t="shared" si="0"/>
        <v/>
      </c>
      <c r="I27" s="144" t="str">
        <f t="shared" si="1"/>
        <v/>
      </c>
      <c r="J27" s="181"/>
      <c r="K27" s="183" t="str">
        <f t="shared" si="2"/>
        <v/>
      </c>
      <c r="L27" s="140"/>
      <c r="M27" s="148" t="str">
        <f t="shared" si="5"/>
        <v/>
      </c>
      <c r="N27" s="140" t="str">
        <f t="shared" si="6"/>
        <v/>
      </c>
      <c r="O27" s="181"/>
      <c r="P27" s="183" t="str">
        <f t="shared" si="7"/>
        <v/>
      </c>
      <c r="Q27" s="144" t="str">
        <f t="shared" si="8"/>
        <v/>
      </c>
      <c r="R27" s="181"/>
      <c r="S27" s="183" t="str">
        <f t="shared" si="9"/>
        <v/>
      </c>
      <c r="T27" s="144" t="str">
        <f t="shared" si="10"/>
        <v/>
      </c>
      <c r="U27" s="140"/>
      <c r="V27" s="160"/>
    </row>
    <row r="28" spans="1:22" ht="15" customHeight="1">
      <c r="A28" s="156"/>
      <c r="B28" s="327"/>
      <c r="C28" s="327"/>
      <c r="D28" s="129"/>
      <c r="E28" s="146" t="str">
        <f t="shared" si="3"/>
        <v/>
      </c>
      <c r="F28" s="177" t="str">
        <f t="shared" si="4"/>
        <v/>
      </c>
      <c r="G28" s="178"/>
      <c r="H28" s="184" t="str">
        <f t="shared" si="0"/>
        <v/>
      </c>
      <c r="I28" s="142" t="str">
        <f t="shared" si="1"/>
        <v/>
      </c>
      <c r="J28" s="178"/>
      <c r="K28" s="184" t="str">
        <f t="shared" si="2"/>
        <v/>
      </c>
      <c r="L28" s="138"/>
      <c r="M28" s="146" t="str">
        <f t="shared" si="5"/>
        <v/>
      </c>
      <c r="N28" s="138" t="str">
        <f t="shared" si="6"/>
        <v/>
      </c>
      <c r="O28" s="178"/>
      <c r="P28" s="184" t="str">
        <f t="shared" si="7"/>
        <v/>
      </c>
      <c r="Q28" s="142" t="str">
        <f t="shared" si="8"/>
        <v/>
      </c>
      <c r="R28" s="178"/>
      <c r="S28" s="184" t="str">
        <f t="shared" si="9"/>
        <v/>
      </c>
      <c r="T28" s="142" t="str">
        <f t="shared" si="10"/>
        <v/>
      </c>
      <c r="U28" s="138"/>
      <c r="V28" s="160"/>
    </row>
    <row r="29" spans="1:22" ht="15" customHeight="1" thickBot="1">
      <c r="B29" s="328"/>
      <c r="C29" s="328"/>
      <c r="D29" s="131"/>
      <c r="E29" s="148" t="str">
        <f t="shared" si="3"/>
        <v/>
      </c>
      <c r="F29" s="140" t="str">
        <f t="shared" si="4"/>
        <v/>
      </c>
      <c r="G29" s="181"/>
      <c r="H29" s="183" t="str">
        <f t="shared" si="0"/>
        <v/>
      </c>
      <c r="I29" s="144" t="str">
        <f t="shared" si="1"/>
        <v/>
      </c>
      <c r="J29" s="181"/>
      <c r="K29" s="183" t="str">
        <f t="shared" si="2"/>
        <v/>
      </c>
      <c r="L29" s="140"/>
      <c r="M29" s="148" t="str">
        <f t="shared" si="5"/>
        <v/>
      </c>
      <c r="N29" s="140" t="str">
        <f t="shared" si="6"/>
        <v/>
      </c>
      <c r="O29" s="181"/>
      <c r="P29" s="183" t="str">
        <f t="shared" si="7"/>
        <v/>
      </c>
      <c r="Q29" s="144" t="str">
        <f t="shared" si="8"/>
        <v/>
      </c>
      <c r="R29" s="181"/>
      <c r="S29" s="183" t="str">
        <f t="shared" si="9"/>
        <v/>
      </c>
      <c r="T29" s="144" t="str">
        <f t="shared" si="10"/>
        <v/>
      </c>
      <c r="U29" s="140"/>
      <c r="V29" s="185"/>
    </row>
    <row r="30" spans="1:22" ht="15" customHeight="1">
      <c r="B30" s="186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5"/>
    </row>
    <row r="31" spans="1:22" ht="15" customHeight="1">
      <c r="B31" s="186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85"/>
    </row>
    <row r="32" spans="1:22" ht="15" customHeight="1" thickBot="1">
      <c r="A32" s="156"/>
      <c r="B32" s="157"/>
      <c r="C32" s="157"/>
      <c r="D32" s="158"/>
      <c r="E32" s="158"/>
      <c r="F32" s="158"/>
      <c r="G32" s="158"/>
      <c r="H32" s="158"/>
      <c r="I32" s="158"/>
      <c r="J32" s="158"/>
      <c r="K32" s="159"/>
      <c r="L32" s="159"/>
      <c r="M32" s="158"/>
      <c r="N32" s="158"/>
      <c r="O32" s="158"/>
      <c r="P32" s="158"/>
      <c r="Q32" s="158"/>
      <c r="R32" s="158"/>
      <c r="S32" s="159"/>
      <c r="T32" s="159"/>
      <c r="U32" s="159"/>
      <c r="V32" s="160"/>
    </row>
    <row r="33" spans="1:22" ht="15" customHeight="1">
      <c r="A33" s="156"/>
      <c r="B33" s="162" t="s">
        <v>233</v>
      </c>
      <c r="C33" s="163"/>
      <c r="D33" s="164"/>
      <c r="E33" s="164"/>
      <c r="F33" s="164"/>
      <c r="G33" s="164"/>
      <c r="H33" s="164"/>
      <c r="I33" s="164"/>
      <c r="J33" s="164"/>
      <c r="K33" s="164"/>
      <c r="L33" s="165"/>
      <c r="M33" s="164"/>
      <c r="N33" s="164"/>
      <c r="O33" s="164"/>
      <c r="P33" s="164"/>
      <c r="Q33" s="164"/>
      <c r="R33" s="164"/>
      <c r="S33" s="164"/>
      <c r="T33" s="164"/>
      <c r="U33" s="187"/>
      <c r="V33" s="160"/>
    </row>
    <row r="34" spans="1:22" ht="15" customHeight="1" thickBot="1">
      <c r="A34" s="156"/>
      <c r="B34" s="188" t="s">
        <v>288</v>
      </c>
      <c r="C34" s="189"/>
      <c r="D34" s="190"/>
      <c r="E34" s="190"/>
      <c r="F34" s="190"/>
      <c r="G34" s="190"/>
      <c r="H34" s="190"/>
      <c r="I34" s="190"/>
      <c r="J34" s="190"/>
      <c r="K34" s="190"/>
      <c r="L34" s="191"/>
      <c r="M34" s="190"/>
      <c r="N34" s="190"/>
      <c r="O34" s="190"/>
      <c r="P34" s="190"/>
      <c r="Q34" s="190"/>
      <c r="R34" s="190"/>
      <c r="S34" s="190"/>
      <c r="T34" s="190"/>
      <c r="U34" s="192"/>
      <c r="V34" s="160"/>
    </row>
    <row r="35" spans="1:22" ht="15" customHeight="1" thickBot="1">
      <c r="A35" s="156"/>
      <c r="B35" s="159"/>
      <c r="C35" s="159"/>
      <c r="D35" s="193"/>
      <c r="E35" s="159"/>
      <c r="F35" s="159"/>
      <c r="G35" s="159"/>
      <c r="H35" s="194"/>
      <c r="I35" s="194"/>
      <c r="J35" s="194"/>
      <c r="K35" s="159"/>
      <c r="L35" s="159"/>
      <c r="M35" s="159"/>
      <c r="N35" s="159"/>
      <c r="O35" s="159"/>
      <c r="P35" s="194"/>
      <c r="Q35" s="194"/>
      <c r="R35" s="194"/>
      <c r="S35" s="159"/>
      <c r="T35" s="159"/>
      <c r="U35" s="195"/>
      <c r="V35" s="160"/>
    </row>
    <row r="36" spans="1:22" ht="15" customHeight="1">
      <c r="A36" s="156"/>
      <c r="B36" s="196" t="s">
        <v>175</v>
      </c>
      <c r="C36" s="197"/>
      <c r="D36" s="198" t="s">
        <v>176</v>
      </c>
      <c r="E36" s="199" t="s">
        <v>232</v>
      </c>
      <c r="F36" s="200"/>
      <c r="G36" s="201"/>
      <c r="H36" s="199" t="s">
        <v>177</v>
      </c>
      <c r="I36" s="200"/>
      <c r="J36" s="202"/>
      <c r="K36" s="203" t="s">
        <v>155</v>
      </c>
      <c r="L36" s="204"/>
      <c r="M36" s="199" t="s">
        <v>232</v>
      </c>
      <c r="N36" s="200"/>
      <c r="O36" s="201"/>
      <c r="P36" s="199" t="s">
        <v>177</v>
      </c>
      <c r="Q36" s="200"/>
      <c r="R36" s="202"/>
      <c r="S36" s="203" t="s">
        <v>155</v>
      </c>
      <c r="T36" s="203"/>
      <c r="U36" s="203" t="s">
        <v>178</v>
      </c>
      <c r="V36" s="175"/>
    </row>
    <row r="37" spans="1:22" ht="15" customHeight="1">
      <c r="A37" s="156"/>
      <c r="B37" s="154"/>
      <c r="C37" s="205"/>
      <c r="D37" s="128"/>
      <c r="E37" s="146" t="str">
        <f>+IF(X37="","",IF(INT(X37),INT(X37),"0"))</f>
        <v/>
      </c>
      <c r="F37" s="138" t="str">
        <f>+IF(X37="","",IF(X37-INT(X37),X37-INT(X37),""))</f>
        <v/>
      </c>
      <c r="G37" s="177"/>
      <c r="H37" s="150" t="str">
        <f>+IF(OR(Y39="",D39="式"),"",IF(INT(Y37),INT(Y37),"0"))</f>
        <v/>
      </c>
      <c r="I37" s="142" t="str">
        <f>+IF(OR(Y39="",D39="式"),"",IF(Y37-INT(Y37),Y37-INT(Y37),""))</f>
        <v/>
      </c>
      <c r="J37" s="142"/>
      <c r="K37" s="132" t="str">
        <f>IF(X37="","",+INT(X37*Y37))</f>
        <v/>
      </c>
      <c r="L37" s="206"/>
      <c r="M37" s="146" t="str">
        <f>+IF(AD37="","",IF(INT(AD37),INT(AD37),"0"))</f>
        <v/>
      </c>
      <c r="N37" s="138" t="str">
        <f>+IF(AD37="","",IF(AD37-INT(AD37),AD37-INT(AD37),""))</f>
        <v/>
      </c>
      <c r="O37" s="177"/>
      <c r="P37" s="150" t="e">
        <f>+IF(OR(AE39="",#REF!="式"),"",IF(INT(AE37),INT(AE37),"0"))</f>
        <v>#REF!</v>
      </c>
      <c r="Q37" s="142" t="e">
        <f>+IF(OR(AE39="",#REF!="式"),"",IF(AE37-INT(AE37),AE37-INT(AE37),""))</f>
        <v>#REF!</v>
      </c>
      <c r="R37" s="142"/>
      <c r="S37" s="132" t="str">
        <f>IF(AD37="","",+INT(AD37*AE37))</f>
        <v/>
      </c>
      <c r="T37" s="207"/>
      <c r="U37" s="208"/>
      <c r="V37" s="160"/>
    </row>
    <row r="38" spans="1:22" ht="15" customHeight="1">
      <c r="A38" s="156"/>
      <c r="B38" s="155"/>
      <c r="C38" s="209"/>
      <c r="D38" s="129"/>
      <c r="E38" s="147" t="str">
        <f>+IF(X38="","",IF(INT(X38),INT(X38),"0"))</f>
        <v/>
      </c>
      <c r="F38" s="139" t="str">
        <f>+IF(X38="","",IF(X38-INT(X38),X38-INT(X38),""))</f>
        <v/>
      </c>
      <c r="G38" s="210"/>
      <c r="H38" s="151" t="str">
        <f>+IF(OR(Y38="",D38="式"),"",IF(INT(Y38),INT(Y38),"0"))</f>
        <v/>
      </c>
      <c r="I38" s="143" t="str">
        <f>+IF(OR(Y38="",D38="式"),"",IF(Y38-INT(Y38),Y38-INT(Y38),""))</f>
        <v/>
      </c>
      <c r="J38" s="143"/>
      <c r="K38" s="133" t="str">
        <f t="shared" ref="K38:K72" si="11">IF(X38="","",+INT(X38*Y38))</f>
        <v/>
      </c>
      <c r="L38" s="211"/>
      <c r="M38" s="147" t="str">
        <f>+IF(AD38="","",IF(INT(AD38),INT(AD38),"0"))</f>
        <v/>
      </c>
      <c r="N38" s="139" t="str">
        <f>+IF(AD38="","",IF(AD38-INT(AD38),AD38-INT(AD38),""))</f>
        <v/>
      </c>
      <c r="O38" s="210"/>
      <c r="P38" s="151" t="e">
        <f>+IF(OR(AE38="",#REF!="式"),"",IF(INT(AE38),INT(AE38),"0"))</f>
        <v>#REF!</v>
      </c>
      <c r="Q38" s="143" t="e">
        <f>+IF(OR(AE38="",#REF!="式"),"",IF(AE38-INT(AE38),AE38-INT(AE38),""))</f>
        <v>#REF!</v>
      </c>
      <c r="R38" s="143"/>
      <c r="S38" s="133" t="str">
        <f t="shared" ref="S38:S72" si="12">IF(AD38="","",+INT(AD38*AE38))</f>
        <v/>
      </c>
      <c r="T38" s="212"/>
      <c r="U38" s="213" t="s">
        <v>277</v>
      </c>
      <c r="V38" s="160"/>
    </row>
    <row r="39" spans="1:22" ht="15" customHeight="1">
      <c r="A39" s="156"/>
      <c r="B39" s="214"/>
      <c r="C39" s="215"/>
      <c r="D39" s="130"/>
      <c r="E39" s="148" t="str">
        <f>+IF(X39="","",IF(INT(X39),INT(X39),"0"))</f>
        <v/>
      </c>
      <c r="F39" s="140" t="str">
        <f>+IF(X39="","",IF(X39-INT(X39),X39-INT(X39),""))</f>
        <v/>
      </c>
      <c r="G39" s="216"/>
      <c r="H39" s="152" t="str">
        <f>+IF(OR(Y39="",D39="式"),"",IF(INT(Y39),INT(Y39),"0"))</f>
        <v/>
      </c>
      <c r="I39" s="144" t="str">
        <f>+IF(OR(Y39="",D39="式"),"",IF(Y39-INT(Y39),Y39-INT(Y39),""))</f>
        <v/>
      </c>
      <c r="J39" s="144"/>
      <c r="K39" s="134" t="str">
        <f t="shared" si="11"/>
        <v/>
      </c>
      <c r="L39" s="217"/>
      <c r="M39" s="148" t="str">
        <f>+IF(AD39="","",IF(INT(AD39),INT(AD39),"0"))</f>
        <v/>
      </c>
      <c r="N39" s="140" t="str">
        <f>+IF(AD39="","",IF(AD39-INT(AD39),AD39-INT(AD39),""))</f>
        <v/>
      </c>
      <c r="O39" s="216"/>
      <c r="P39" s="152" t="e">
        <f>+IF(OR(AE39="",#REF!="式"),"",IF(INT(AE39),INT(AE39),"0"))</f>
        <v>#REF!</v>
      </c>
      <c r="Q39" s="144" t="e">
        <f>+IF(OR(AE39="",#REF!="式"),"",IF(AE39-INT(AE39),AE39-INT(AE39),""))</f>
        <v>#REF!</v>
      </c>
      <c r="R39" s="144"/>
      <c r="S39" s="134" t="str">
        <f t="shared" si="12"/>
        <v/>
      </c>
      <c r="T39" s="218"/>
      <c r="U39" s="219" t="s">
        <v>277</v>
      </c>
      <c r="V39" s="160"/>
    </row>
    <row r="40" spans="1:22" ht="15" customHeight="1">
      <c r="A40" s="156"/>
      <c r="B40" s="154"/>
      <c r="C40" s="205"/>
      <c r="D40" s="128"/>
      <c r="E40" s="146" t="str">
        <f t="shared" ref="E40:E72" si="13">+IF(X40="","",IF(INT(X40),INT(X40),"0"))</f>
        <v/>
      </c>
      <c r="F40" s="138" t="str">
        <f t="shared" ref="F40:F72" si="14">+IF(X40="","",IF(X40-INT(X40),X40-INT(X40),""))</f>
        <v/>
      </c>
      <c r="G40" s="177"/>
      <c r="H40" s="150" t="str">
        <f>+IF(OR(Y42="",D42="式"),"",IF(INT(Y40),INT(Y40),"0"))</f>
        <v/>
      </c>
      <c r="I40" s="142" t="str">
        <f>+IF(OR(Y42="",D42="式"),"",IF(Y40-INT(Y40),Y40-INT(Y40),""))</f>
        <v/>
      </c>
      <c r="J40" s="142"/>
      <c r="K40" s="132" t="str">
        <f t="shared" si="11"/>
        <v/>
      </c>
      <c r="L40" s="220"/>
      <c r="M40" s="146" t="str">
        <f t="shared" ref="M40:M72" si="15">+IF(AD40="","",IF(INT(AD40),INT(AD40),"0"))</f>
        <v/>
      </c>
      <c r="N40" s="138" t="str">
        <f t="shared" ref="N40:N72" si="16">+IF(AD40="","",IF(AD40-INT(AD40),AD40-INT(AD40),""))</f>
        <v/>
      </c>
      <c r="O40" s="177"/>
      <c r="P40" s="150" t="e">
        <f>+IF(OR(AE42="",#REF!="式"),"",IF(INT(AE40),INT(AE40),"0"))</f>
        <v>#REF!</v>
      </c>
      <c r="Q40" s="142" t="e">
        <f>+IF(OR(AE42="",#REF!="式"),"",IF(AE40-INT(AE40),AE40-INT(AE40),""))</f>
        <v>#REF!</v>
      </c>
      <c r="R40" s="142"/>
      <c r="S40" s="132" t="str">
        <f t="shared" si="12"/>
        <v/>
      </c>
      <c r="T40" s="207"/>
      <c r="U40" s="208" t="s">
        <v>277</v>
      </c>
      <c r="V40" s="160"/>
    </row>
    <row r="41" spans="1:22" ht="15" customHeight="1">
      <c r="A41" s="156"/>
      <c r="B41" s="155"/>
      <c r="C41" s="209"/>
      <c r="D41" s="129"/>
      <c r="E41" s="147" t="str">
        <f t="shared" si="13"/>
        <v/>
      </c>
      <c r="F41" s="139" t="str">
        <f t="shared" si="14"/>
        <v/>
      </c>
      <c r="G41" s="210"/>
      <c r="H41" s="151" t="str">
        <f>+IF(OR(Y41="",D41="式"),"",IF(INT(Y41),INT(Y41),"0"))</f>
        <v/>
      </c>
      <c r="I41" s="143" t="str">
        <f>+IF(OR(Y41="",D41="式"),"",IF(Y41-INT(Y41),Y41-INT(Y41),""))</f>
        <v/>
      </c>
      <c r="J41" s="143"/>
      <c r="K41" s="133" t="str">
        <f t="shared" si="11"/>
        <v/>
      </c>
      <c r="L41" s="221"/>
      <c r="M41" s="147" t="str">
        <f t="shared" si="15"/>
        <v/>
      </c>
      <c r="N41" s="139" t="str">
        <f t="shared" si="16"/>
        <v/>
      </c>
      <c r="O41" s="210"/>
      <c r="P41" s="151" t="e">
        <f>+IF(OR(AE41="",#REF!="式"),"",IF(INT(AE41),INT(AE41),"0"))</f>
        <v>#REF!</v>
      </c>
      <c r="Q41" s="143" t="e">
        <f>+IF(OR(AE41="",#REF!="式"),"",IF(AE41-INT(AE41),AE41-INT(AE41),""))</f>
        <v>#REF!</v>
      </c>
      <c r="R41" s="143"/>
      <c r="S41" s="133" t="str">
        <f t="shared" si="12"/>
        <v/>
      </c>
      <c r="T41" s="212"/>
      <c r="U41" s="213" t="s">
        <v>277</v>
      </c>
      <c r="V41" s="160"/>
    </row>
    <row r="42" spans="1:22" ht="12.75" customHeight="1">
      <c r="A42" s="156"/>
      <c r="B42" s="214"/>
      <c r="C42" s="215"/>
      <c r="D42" s="130"/>
      <c r="E42" s="148" t="str">
        <f t="shared" si="13"/>
        <v/>
      </c>
      <c r="F42" s="140" t="str">
        <f t="shared" si="14"/>
        <v/>
      </c>
      <c r="G42" s="216"/>
      <c r="H42" s="152" t="str">
        <f>+IF(OR(Y42="",D42="式"),"",IF(INT(Y42),INT(Y42),"0"))</f>
        <v/>
      </c>
      <c r="I42" s="144" t="str">
        <f>+IF(OR(Y42="",D42="式"),"",IF(Y42-INT(Y42),Y42-INT(Y42),""))</f>
        <v/>
      </c>
      <c r="J42" s="144"/>
      <c r="K42" s="134" t="str">
        <f t="shared" si="11"/>
        <v/>
      </c>
      <c r="L42" s="222"/>
      <c r="M42" s="148" t="str">
        <f t="shared" si="15"/>
        <v/>
      </c>
      <c r="N42" s="140" t="str">
        <f t="shared" si="16"/>
        <v/>
      </c>
      <c r="O42" s="216"/>
      <c r="P42" s="152" t="e">
        <f>+IF(OR(AE42="",#REF!="式"),"",IF(INT(AE42),INT(AE42),"0"))</f>
        <v>#REF!</v>
      </c>
      <c r="Q42" s="144" t="e">
        <f>+IF(OR(AE42="",#REF!="式"),"",IF(AE42-INT(AE42),AE42-INT(AE42),""))</f>
        <v>#REF!</v>
      </c>
      <c r="R42" s="144"/>
      <c r="S42" s="134" t="str">
        <f t="shared" si="12"/>
        <v/>
      </c>
      <c r="T42" s="218"/>
      <c r="U42" s="219" t="s">
        <v>277</v>
      </c>
      <c r="V42" s="160"/>
    </row>
    <row r="43" spans="1:22" ht="20.25" customHeight="1">
      <c r="A43" s="156"/>
      <c r="B43" s="154"/>
      <c r="C43" s="205"/>
      <c r="D43" s="128"/>
      <c r="E43" s="146" t="str">
        <f t="shared" si="13"/>
        <v/>
      </c>
      <c r="F43" s="138" t="str">
        <f t="shared" si="14"/>
        <v/>
      </c>
      <c r="G43" s="177"/>
      <c r="H43" s="150" t="str">
        <f>+IF(OR(Y45="",D45="式"),"",IF(INT(Y43),INT(Y43),"0"))</f>
        <v/>
      </c>
      <c r="I43" s="142" t="str">
        <f>+IF(OR(Y45="",D45="式"),"",IF(Y43-INT(Y43),Y43-INT(Y43),""))</f>
        <v/>
      </c>
      <c r="J43" s="142"/>
      <c r="K43" s="132" t="str">
        <f t="shared" si="11"/>
        <v/>
      </c>
      <c r="L43" s="220"/>
      <c r="M43" s="146" t="str">
        <f t="shared" si="15"/>
        <v/>
      </c>
      <c r="N43" s="138" t="str">
        <f t="shared" si="16"/>
        <v/>
      </c>
      <c r="O43" s="177"/>
      <c r="P43" s="150" t="e">
        <f>+IF(OR(AE45="",#REF!="式"),"",IF(INT(AE43),INT(AE43),"0"))</f>
        <v>#REF!</v>
      </c>
      <c r="Q43" s="142" t="e">
        <f>+IF(OR(AE45="",#REF!="式"),"",IF(AE43-INT(AE43),AE43-INT(AE43),""))</f>
        <v>#REF!</v>
      </c>
      <c r="R43" s="142"/>
      <c r="S43" s="132" t="str">
        <f t="shared" si="12"/>
        <v/>
      </c>
      <c r="T43" s="207"/>
      <c r="U43" s="208"/>
      <c r="V43" s="160"/>
    </row>
    <row r="44" spans="1:22" ht="12.95" customHeight="1">
      <c r="A44" s="156"/>
      <c r="B44" s="155"/>
      <c r="C44" s="209"/>
      <c r="D44" s="129"/>
      <c r="E44" s="147" t="str">
        <f t="shared" si="13"/>
        <v/>
      </c>
      <c r="F44" s="139" t="str">
        <f t="shared" si="14"/>
        <v/>
      </c>
      <c r="G44" s="210"/>
      <c r="H44" s="151" t="str">
        <f>+IF(OR(Y44="",D44="式"),"",IF(INT(Y44),INT(Y44),"0"))</f>
        <v/>
      </c>
      <c r="I44" s="143" t="str">
        <f>+IF(OR(Y44="",D44="式"),"",IF(Y44-INT(Y44),Y44-INT(Y44),""))</f>
        <v/>
      </c>
      <c r="J44" s="143"/>
      <c r="K44" s="133" t="str">
        <f t="shared" si="11"/>
        <v/>
      </c>
      <c r="L44" s="221"/>
      <c r="M44" s="147" t="str">
        <f t="shared" si="15"/>
        <v/>
      </c>
      <c r="N44" s="139" t="str">
        <f t="shared" si="16"/>
        <v/>
      </c>
      <c r="O44" s="210"/>
      <c r="P44" s="151" t="e">
        <f>+IF(OR(AE44="",#REF!="式"),"",IF(INT(AE44),INT(AE44),"0"))</f>
        <v>#REF!</v>
      </c>
      <c r="Q44" s="143" t="e">
        <f>+IF(OR(AE44="",#REF!="式"),"",IF(AE44-INT(AE44),AE44-INT(AE44),""))</f>
        <v>#REF!</v>
      </c>
      <c r="R44" s="143"/>
      <c r="S44" s="133" t="str">
        <f t="shared" si="12"/>
        <v/>
      </c>
      <c r="T44" s="212"/>
      <c r="U44" s="213"/>
      <c r="V44" s="160"/>
    </row>
    <row r="45" spans="1:22" ht="15" customHeight="1">
      <c r="A45" s="156"/>
      <c r="B45" s="214"/>
      <c r="C45" s="215"/>
      <c r="D45" s="130"/>
      <c r="E45" s="148" t="str">
        <f t="shared" si="13"/>
        <v/>
      </c>
      <c r="F45" s="140" t="str">
        <f t="shared" si="14"/>
        <v/>
      </c>
      <c r="G45" s="216"/>
      <c r="H45" s="152" t="str">
        <f>+IF(OR(Y45="",D45="式"),"",IF(INT(Y45),INT(Y45),"0"))</f>
        <v/>
      </c>
      <c r="I45" s="144" t="str">
        <f>+IF(OR(Y45="",D45="式"),"",IF(Y45-INT(Y45),Y45-INT(Y45),""))</f>
        <v/>
      </c>
      <c r="J45" s="144"/>
      <c r="K45" s="134" t="str">
        <f t="shared" si="11"/>
        <v/>
      </c>
      <c r="L45" s="222"/>
      <c r="M45" s="148" t="str">
        <f t="shared" si="15"/>
        <v/>
      </c>
      <c r="N45" s="140" t="str">
        <f t="shared" si="16"/>
        <v/>
      </c>
      <c r="O45" s="216"/>
      <c r="P45" s="152" t="e">
        <f>+IF(OR(AE45="",#REF!="式"),"",IF(INT(AE45),INT(AE45),"0"))</f>
        <v>#REF!</v>
      </c>
      <c r="Q45" s="144" t="e">
        <f>+IF(OR(AE45="",#REF!="式"),"",IF(AE45-INT(AE45),AE45-INT(AE45),""))</f>
        <v>#REF!</v>
      </c>
      <c r="R45" s="144"/>
      <c r="S45" s="134" t="str">
        <f t="shared" si="12"/>
        <v/>
      </c>
      <c r="T45" s="218"/>
      <c r="U45" s="219"/>
      <c r="V45" s="160"/>
    </row>
    <row r="46" spans="1:22" ht="28.5" customHeight="1">
      <c r="A46" s="156"/>
      <c r="B46" s="154"/>
      <c r="C46" s="205"/>
      <c r="D46" s="128"/>
      <c r="E46" s="146" t="str">
        <f t="shared" si="13"/>
        <v/>
      </c>
      <c r="F46" s="138" t="str">
        <f t="shared" si="14"/>
        <v/>
      </c>
      <c r="G46" s="177"/>
      <c r="H46" s="150" t="str">
        <f>+IF(OR(Y48="",D48="式"),"",IF(INT(Y46),INT(Y46),"0"))</f>
        <v/>
      </c>
      <c r="I46" s="142" t="str">
        <f>+IF(OR(Y48="",D48="式"),"",IF(Y46-INT(Y46),Y46-INT(Y46),""))</f>
        <v/>
      </c>
      <c r="J46" s="142"/>
      <c r="K46" s="132" t="str">
        <f t="shared" si="11"/>
        <v/>
      </c>
      <c r="L46" s="220"/>
      <c r="M46" s="146" t="str">
        <f t="shared" si="15"/>
        <v/>
      </c>
      <c r="N46" s="138" t="str">
        <f t="shared" si="16"/>
        <v/>
      </c>
      <c r="O46" s="177"/>
      <c r="P46" s="150" t="e">
        <f>+IF(OR(AE48="",#REF!="式"),"",IF(INT(AE46),INT(AE46),"0"))</f>
        <v>#REF!</v>
      </c>
      <c r="Q46" s="142" t="e">
        <f>+IF(OR(AE48="",#REF!="式"),"",IF(AE46-INT(AE46),AE46-INT(AE46),""))</f>
        <v>#REF!</v>
      </c>
      <c r="R46" s="142"/>
      <c r="S46" s="132" t="str">
        <f t="shared" si="12"/>
        <v/>
      </c>
      <c r="T46" s="207"/>
      <c r="U46" s="208"/>
      <c r="V46" s="160"/>
    </row>
    <row r="47" spans="1:22" ht="26.25" customHeight="1">
      <c r="A47" s="156"/>
      <c r="B47" s="155"/>
      <c r="C47" s="209"/>
      <c r="D47" s="129"/>
      <c r="E47" s="147" t="str">
        <f t="shared" si="13"/>
        <v/>
      </c>
      <c r="F47" s="139" t="str">
        <f t="shared" si="14"/>
        <v/>
      </c>
      <c r="G47" s="210"/>
      <c r="H47" s="151" t="str">
        <f>+IF(OR(Y47="",D47="式"),"",IF(INT(Y47),INT(Y47),"0"))</f>
        <v/>
      </c>
      <c r="I47" s="143" t="str">
        <f>+IF(OR(Y47="",D47="式"),"",IF(Y47-INT(Y47),Y47-INT(Y47),""))</f>
        <v/>
      </c>
      <c r="J47" s="143"/>
      <c r="K47" s="133" t="str">
        <f t="shared" si="11"/>
        <v/>
      </c>
      <c r="L47" s="221"/>
      <c r="M47" s="147" t="str">
        <f t="shared" si="15"/>
        <v/>
      </c>
      <c r="N47" s="139" t="str">
        <f t="shared" si="16"/>
        <v/>
      </c>
      <c r="O47" s="210"/>
      <c r="P47" s="151" t="e">
        <f>+IF(OR(AE47="",#REF!="式"),"",IF(INT(AE47),INT(AE47),"0"))</f>
        <v>#REF!</v>
      </c>
      <c r="Q47" s="143" t="e">
        <f>+IF(OR(AE47="",#REF!="式"),"",IF(AE47-INT(AE47),AE47-INT(AE47),""))</f>
        <v>#REF!</v>
      </c>
      <c r="R47" s="143"/>
      <c r="S47" s="133" t="str">
        <f t="shared" si="12"/>
        <v/>
      </c>
      <c r="T47" s="212"/>
      <c r="U47" s="213"/>
      <c r="V47" s="160"/>
    </row>
    <row r="48" spans="1:22" ht="21.75" customHeight="1">
      <c r="A48" s="156"/>
      <c r="B48" s="214"/>
      <c r="C48" s="215"/>
      <c r="D48" s="130"/>
      <c r="E48" s="148" t="str">
        <f t="shared" si="13"/>
        <v/>
      </c>
      <c r="F48" s="140" t="str">
        <f t="shared" si="14"/>
        <v/>
      </c>
      <c r="G48" s="216"/>
      <c r="H48" s="152" t="str">
        <f>+IF(OR(Y48="",D48="式"),"",IF(INT(Y48),INT(Y48),"0"))</f>
        <v/>
      </c>
      <c r="I48" s="144" t="str">
        <f>+IF(OR(Y48="",D48="式"),"",IF(Y48-INT(Y48),Y48-INT(Y48),""))</f>
        <v/>
      </c>
      <c r="J48" s="144"/>
      <c r="K48" s="134" t="str">
        <f t="shared" si="11"/>
        <v/>
      </c>
      <c r="L48" s="222"/>
      <c r="M48" s="148" t="str">
        <f t="shared" si="15"/>
        <v/>
      </c>
      <c r="N48" s="140" t="str">
        <f t="shared" si="16"/>
        <v/>
      </c>
      <c r="O48" s="216"/>
      <c r="P48" s="152" t="e">
        <f>+IF(OR(AE48="",#REF!="式"),"",IF(INT(AE48),INT(AE48),"0"))</f>
        <v>#REF!</v>
      </c>
      <c r="Q48" s="144" t="e">
        <f>+IF(OR(AE48="",#REF!="式"),"",IF(AE48-INT(AE48),AE48-INT(AE48),""))</f>
        <v>#REF!</v>
      </c>
      <c r="R48" s="144"/>
      <c r="S48" s="134" t="str">
        <f t="shared" si="12"/>
        <v/>
      </c>
      <c r="T48" s="218"/>
      <c r="U48" s="219"/>
      <c r="V48" s="160"/>
    </row>
    <row r="49" spans="1:22" ht="15" customHeight="1">
      <c r="A49" s="156"/>
      <c r="B49" s="154"/>
      <c r="C49" s="205"/>
      <c r="D49" s="128"/>
      <c r="E49" s="146" t="str">
        <f t="shared" si="13"/>
        <v/>
      </c>
      <c r="F49" s="138" t="str">
        <f t="shared" si="14"/>
        <v/>
      </c>
      <c r="G49" s="177"/>
      <c r="H49" s="150" t="str">
        <f>+IF(OR(Y51="",D51="式"),"",IF(INT(Y49),INT(Y49),"0"))</f>
        <v/>
      </c>
      <c r="I49" s="142" t="str">
        <f>+IF(OR(Y51="",D51="式"),"",IF(Y49-INT(Y49),Y49-INT(Y49),""))</f>
        <v/>
      </c>
      <c r="J49" s="142"/>
      <c r="K49" s="132" t="str">
        <f t="shared" si="11"/>
        <v/>
      </c>
      <c r="L49" s="220"/>
      <c r="M49" s="146" t="str">
        <f t="shared" si="15"/>
        <v/>
      </c>
      <c r="N49" s="138" t="str">
        <f t="shared" si="16"/>
        <v/>
      </c>
      <c r="O49" s="177"/>
      <c r="P49" s="150" t="e">
        <f>+IF(OR(AE51="",#REF!="式"),"",IF(INT(AE49),INT(AE49),"0"))</f>
        <v>#REF!</v>
      </c>
      <c r="Q49" s="142" t="e">
        <f>+IF(OR(AE51="",#REF!="式"),"",IF(AE49-INT(AE49),AE49-INT(AE49),""))</f>
        <v>#REF!</v>
      </c>
      <c r="R49" s="142"/>
      <c r="S49" s="132" t="str">
        <f t="shared" si="12"/>
        <v/>
      </c>
      <c r="T49" s="207"/>
      <c r="U49" s="208"/>
      <c r="V49" s="160"/>
    </row>
    <row r="50" spans="1:22" ht="15" customHeight="1">
      <c r="A50" s="156"/>
      <c r="B50" s="155"/>
      <c r="C50" s="209"/>
      <c r="D50" s="129"/>
      <c r="E50" s="147" t="str">
        <f t="shared" si="13"/>
        <v/>
      </c>
      <c r="F50" s="139" t="str">
        <f t="shared" si="14"/>
        <v/>
      </c>
      <c r="G50" s="210"/>
      <c r="H50" s="151" t="str">
        <f>+IF(OR(Y50="",D50="式"),"",IF(INT(Y50),INT(Y50),"0"))</f>
        <v/>
      </c>
      <c r="I50" s="143" t="str">
        <f>+IF(OR(Y50="",D50="式"),"",IF(Y50-INT(Y50),Y50-INT(Y50),""))</f>
        <v/>
      </c>
      <c r="J50" s="143"/>
      <c r="K50" s="133" t="str">
        <f t="shared" si="11"/>
        <v/>
      </c>
      <c r="L50" s="221"/>
      <c r="M50" s="147" t="str">
        <f t="shared" si="15"/>
        <v/>
      </c>
      <c r="N50" s="139" t="str">
        <f t="shared" si="16"/>
        <v/>
      </c>
      <c r="O50" s="210"/>
      <c r="P50" s="151" t="e">
        <f>+IF(OR(AE50="",#REF!="式"),"",IF(INT(AE50),INT(AE50),"0"))</f>
        <v>#REF!</v>
      </c>
      <c r="Q50" s="143" t="e">
        <f>+IF(OR(AE50="",#REF!="式"),"",IF(AE50-INT(AE50),AE50-INT(AE50),""))</f>
        <v>#REF!</v>
      </c>
      <c r="R50" s="143"/>
      <c r="S50" s="133" t="str">
        <f t="shared" si="12"/>
        <v/>
      </c>
      <c r="T50" s="212"/>
      <c r="U50" s="213"/>
      <c r="V50" s="160"/>
    </row>
    <row r="51" spans="1:22" ht="15" customHeight="1">
      <c r="A51" s="156"/>
      <c r="B51" s="214"/>
      <c r="C51" s="215"/>
      <c r="D51" s="130"/>
      <c r="E51" s="148" t="str">
        <f t="shared" si="13"/>
        <v/>
      </c>
      <c r="F51" s="140" t="str">
        <f t="shared" si="14"/>
        <v/>
      </c>
      <c r="G51" s="216"/>
      <c r="H51" s="152" t="str">
        <f>+IF(OR(Y51="",D51="式"),"",IF(INT(Y51),INT(Y51),"0"))</f>
        <v/>
      </c>
      <c r="I51" s="144" t="str">
        <f>+IF(OR(Y51="",D51="式"),"",IF(Y51-INT(Y51),Y51-INT(Y51),""))</f>
        <v/>
      </c>
      <c r="J51" s="144"/>
      <c r="K51" s="134" t="str">
        <f t="shared" si="11"/>
        <v/>
      </c>
      <c r="L51" s="222"/>
      <c r="M51" s="148" t="str">
        <f t="shared" si="15"/>
        <v/>
      </c>
      <c r="N51" s="140" t="str">
        <f t="shared" si="16"/>
        <v/>
      </c>
      <c r="O51" s="216"/>
      <c r="P51" s="152" t="e">
        <f>+IF(OR(AE51="",#REF!="式"),"",IF(INT(AE51),INT(AE51),"0"))</f>
        <v>#REF!</v>
      </c>
      <c r="Q51" s="144" t="e">
        <f>+IF(OR(AE51="",#REF!="式"),"",IF(AE51-INT(AE51),AE51-INT(AE51),""))</f>
        <v>#REF!</v>
      </c>
      <c r="R51" s="144"/>
      <c r="S51" s="134" t="str">
        <f t="shared" si="12"/>
        <v/>
      </c>
      <c r="T51" s="218"/>
      <c r="U51" s="219"/>
      <c r="V51" s="160"/>
    </row>
    <row r="52" spans="1:22" ht="15" customHeight="1">
      <c r="A52" s="156"/>
      <c r="B52" s="154"/>
      <c r="C52" s="205"/>
      <c r="D52" s="128"/>
      <c r="E52" s="146" t="str">
        <f t="shared" si="13"/>
        <v/>
      </c>
      <c r="F52" s="138" t="str">
        <f t="shared" si="14"/>
        <v/>
      </c>
      <c r="G52" s="177"/>
      <c r="H52" s="150" t="str">
        <f>+IF(OR(Y54="",D54="式"),"",IF(INT(Y52),INT(Y52),"0"))</f>
        <v/>
      </c>
      <c r="I52" s="142" t="str">
        <f>+IF(OR(Y54="",D54="式"),"",IF(Y52-INT(Y52),Y52-INT(Y52),""))</f>
        <v/>
      </c>
      <c r="J52" s="142"/>
      <c r="K52" s="132" t="str">
        <f t="shared" si="11"/>
        <v/>
      </c>
      <c r="L52" s="220"/>
      <c r="M52" s="146" t="str">
        <f t="shared" si="15"/>
        <v/>
      </c>
      <c r="N52" s="138" t="str">
        <f t="shared" si="16"/>
        <v/>
      </c>
      <c r="O52" s="177"/>
      <c r="P52" s="150" t="e">
        <f>+IF(OR(AE54="",#REF!="式"),"",IF(INT(AE52),INT(AE52),"0"))</f>
        <v>#REF!</v>
      </c>
      <c r="Q52" s="142" t="e">
        <f>+IF(OR(AE54="",#REF!="式"),"",IF(AE52-INT(AE52),AE52-INT(AE52),""))</f>
        <v>#REF!</v>
      </c>
      <c r="R52" s="142"/>
      <c r="S52" s="132" t="str">
        <f t="shared" si="12"/>
        <v/>
      </c>
      <c r="T52" s="207"/>
      <c r="U52" s="208"/>
      <c r="V52" s="160"/>
    </row>
    <row r="53" spans="1:22" ht="15" customHeight="1">
      <c r="A53" s="156"/>
      <c r="B53" s="155"/>
      <c r="C53" s="209"/>
      <c r="D53" s="129"/>
      <c r="E53" s="147" t="str">
        <f t="shared" si="13"/>
        <v/>
      </c>
      <c r="F53" s="139" t="str">
        <f t="shared" si="14"/>
        <v/>
      </c>
      <c r="G53" s="210"/>
      <c r="H53" s="151" t="str">
        <f>+IF(OR(Y53="",D53="式"),"",IF(INT(Y53),INT(Y53),"0"))</f>
        <v/>
      </c>
      <c r="I53" s="143" t="str">
        <f>+IF(OR(Y53="",D53="式"),"",IF(Y53-INT(Y53),Y53-INT(Y53),""))</f>
        <v/>
      </c>
      <c r="J53" s="143"/>
      <c r="K53" s="133" t="str">
        <f t="shared" si="11"/>
        <v/>
      </c>
      <c r="L53" s="221"/>
      <c r="M53" s="147" t="str">
        <f t="shared" si="15"/>
        <v/>
      </c>
      <c r="N53" s="139" t="str">
        <f t="shared" si="16"/>
        <v/>
      </c>
      <c r="O53" s="210"/>
      <c r="P53" s="151" t="e">
        <f>+IF(OR(AE53="",#REF!="式"),"",IF(INT(AE53),INT(AE53),"0"))</f>
        <v>#REF!</v>
      </c>
      <c r="Q53" s="143" t="e">
        <f>+IF(OR(AE53="",#REF!="式"),"",IF(AE53-INT(AE53),AE53-INT(AE53),""))</f>
        <v>#REF!</v>
      </c>
      <c r="R53" s="143"/>
      <c r="S53" s="133" t="str">
        <f t="shared" si="12"/>
        <v/>
      </c>
      <c r="T53" s="212"/>
      <c r="U53" s="213"/>
      <c r="V53" s="160"/>
    </row>
    <row r="54" spans="1:22" ht="15" customHeight="1">
      <c r="A54" s="156"/>
      <c r="B54" s="214"/>
      <c r="C54" s="215"/>
      <c r="D54" s="130"/>
      <c r="E54" s="148" t="str">
        <f t="shared" si="13"/>
        <v/>
      </c>
      <c r="F54" s="140" t="str">
        <f t="shared" si="14"/>
        <v/>
      </c>
      <c r="G54" s="216"/>
      <c r="H54" s="152" t="str">
        <f>+IF(OR(Y54="",D54="式"),"",IF(INT(Y54),INT(Y54),"0"))</f>
        <v/>
      </c>
      <c r="I54" s="144" t="str">
        <f>+IF(OR(Y54="",D54="式"),"",IF(Y54-INT(Y54),Y54-INT(Y54),""))</f>
        <v/>
      </c>
      <c r="J54" s="144"/>
      <c r="K54" s="134" t="str">
        <f t="shared" si="11"/>
        <v/>
      </c>
      <c r="L54" s="222"/>
      <c r="M54" s="148" t="str">
        <f t="shared" si="15"/>
        <v/>
      </c>
      <c r="N54" s="140" t="str">
        <f t="shared" si="16"/>
        <v/>
      </c>
      <c r="O54" s="216"/>
      <c r="P54" s="152" t="e">
        <f>+IF(OR(AE54="",#REF!="式"),"",IF(INT(AE54),INT(AE54),"0"))</f>
        <v>#REF!</v>
      </c>
      <c r="Q54" s="144" t="e">
        <f>+IF(OR(AE54="",#REF!="式"),"",IF(AE54-INT(AE54),AE54-INT(AE54),""))</f>
        <v>#REF!</v>
      </c>
      <c r="R54" s="144"/>
      <c r="S54" s="134" t="str">
        <f t="shared" si="12"/>
        <v/>
      </c>
      <c r="T54" s="218"/>
      <c r="U54" s="219"/>
      <c r="V54" s="160"/>
    </row>
    <row r="55" spans="1:22" ht="15" customHeight="1">
      <c r="A55" s="156"/>
      <c r="B55" s="154"/>
      <c r="C55" s="205"/>
      <c r="D55" s="128"/>
      <c r="E55" s="146" t="str">
        <f t="shared" si="13"/>
        <v/>
      </c>
      <c r="F55" s="138" t="str">
        <f t="shared" si="14"/>
        <v/>
      </c>
      <c r="G55" s="177"/>
      <c r="H55" s="150" t="str">
        <f>+IF(OR(Y57="",D57="式"),"",IF(INT(Y55),INT(Y55),"0"))</f>
        <v/>
      </c>
      <c r="I55" s="142" t="str">
        <f>+IF(OR(Y57="",D57="式"),"",IF(Y55-INT(Y55),Y55-INT(Y55),""))</f>
        <v/>
      </c>
      <c r="J55" s="142"/>
      <c r="K55" s="132" t="str">
        <f t="shared" si="11"/>
        <v/>
      </c>
      <c r="L55" s="220"/>
      <c r="M55" s="146" t="str">
        <f t="shared" si="15"/>
        <v/>
      </c>
      <c r="N55" s="138" t="str">
        <f t="shared" si="16"/>
        <v/>
      </c>
      <c r="O55" s="177"/>
      <c r="P55" s="150" t="e">
        <f>+IF(OR(AE57="",#REF!="式"),"",IF(INT(AE55),INT(AE55),"0"))</f>
        <v>#REF!</v>
      </c>
      <c r="Q55" s="142" t="e">
        <f>+IF(OR(AE57="",#REF!="式"),"",IF(AE55-INT(AE55),AE55-INT(AE55),""))</f>
        <v>#REF!</v>
      </c>
      <c r="R55" s="142"/>
      <c r="S55" s="132" t="str">
        <f t="shared" si="12"/>
        <v/>
      </c>
      <c r="T55" s="207"/>
      <c r="U55" s="208"/>
      <c r="V55" s="160"/>
    </row>
    <row r="56" spans="1:22" ht="15" customHeight="1">
      <c r="A56" s="156"/>
      <c r="B56" s="155"/>
      <c r="C56" s="209"/>
      <c r="D56" s="129"/>
      <c r="E56" s="147" t="str">
        <f t="shared" si="13"/>
        <v/>
      </c>
      <c r="F56" s="139" t="str">
        <f t="shared" si="14"/>
        <v/>
      </c>
      <c r="G56" s="210"/>
      <c r="H56" s="151" t="str">
        <f>+IF(OR(Y56="",D56="式"),"",IF(INT(Y56),INT(Y56),"0"))</f>
        <v/>
      </c>
      <c r="I56" s="143" t="str">
        <f>+IF(OR(Y56="",D56="式"),"",IF(Y56-INT(Y56),Y56-INT(Y56),""))</f>
        <v/>
      </c>
      <c r="J56" s="143"/>
      <c r="K56" s="133" t="str">
        <f t="shared" si="11"/>
        <v/>
      </c>
      <c r="L56" s="221"/>
      <c r="M56" s="147" t="str">
        <f t="shared" si="15"/>
        <v/>
      </c>
      <c r="N56" s="139" t="str">
        <f t="shared" si="16"/>
        <v/>
      </c>
      <c r="O56" s="210"/>
      <c r="P56" s="151" t="e">
        <f>+IF(OR(AE56="",#REF!="式"),"",IF(INT(AE56),INT(AE56),"0"))</f>
        <v>#REF!</v>
      </c>
      <c r="Q56" s="143" t="e">
        <f>+IF(OR(AE56="",#REF!="式"),"",IF(AE56-INT(AE56),AE56-INT(AE56),""))</f>
        <v>#REF!</v>
      </c>
      <c r="R56" s="143"/>
      <c r="S56" s="133" t="str">
        <f t="shared" si="12"/>
        <v/>
      </c>
      <c r="T56" s="212"/>
      <c r="U56" s="213"/>
      <c r="V56" s="160"/>
    </row>
    <row r="57" spans="1:22" ht="15" customHeight="1">
      <c r="A57" s="156"/>
      <c r="B57" s="214"/>
      <c r="C57" s="215"/>
      <c r="D57" s="130"/>
      <c r="E57" s="148" t="str">
        <f t="shared" si="13"/>
        <v/>
      </c>
      <c r="F57" s="140" t="str">
        <f t="shared" si="14"/>
        <v/>
      </c>
      <c r="G57" s="216"/>
      <c r="H57" s="152" t="str">
        <f>+IF(OR(Y57="",D57="式"),"",IF(INT(Y57),INT(Y57),"0"))</f>
        <v/>
      </c>
      <c r="I57" s="144" t="str">
        <f>+IF(OR(Y57="",D57="式"),"",IF(Y57-INT(Y57),Y57-INT(Y57),""))</f>
        <v/>
      </c>
      <c r="J57" s="144"/>
      <c r="K57" s="134" t="str">
        <f t="shared" si="11"/>
        <v/>
      </c>
      <c r="L57" s="222"/>
      <c r="M57" s="148" t="str">
        <f t="shared" si="15"/>
        <v/>
      </c>
      <c r="N57" s="140" t="str">
        <f t="shared" si="16"/>
        <v/>
      </c>
      <c r="O57" s="216"/>
      <c r="P57" s="152" t="e">
        <f>+IF(OR(AE57="",#REF!="式"),"",IF(INT(AE57),INT(AE57),"0"))</f>
        <v>#REF!</v>
      </c>
      <c r="Q57" s="144" t="e">
        <f>+IF(OR(AE57="",#REF!="式"),"",IF(AE57-INT(AE57),AE57-INT(AE57),""))</f>
        <v>#REF!</v>
      </c>
      <c r="R57" s="144"/>
      <c r="S57" s="134" t="str">
        <f t="shared" si="12"/>
        <v/>
      </c>
      <c r="T57" s="218"/>
      <c r="U57" s="219"/>
      <c r="V57" s="160"/>
    </row>
    <row r="58" spans="1:22" ht="15" customHeight="1">
      <c r="A58" s="156"/>
      <c r="B58" s="154"/>
      <c r="C58" s="205"/>
      <c r="D58" s="128"/>
      <c r="E58" s="146" t="str">
        <f t="shared" si="13"/>
        <v/>
      </c>
      <c r="F58" s="138" t="str">
        <f t="shared" si="14"/>
        <v/>
      </c>
      <c r="G58" s="177"/>
      <c r="H58" s="150" t="str">
        <f>+IF(OR(Y60="",D60="式"),"",IF(INT(Y58),INT(Y58),"0"))</f>
        <v/>
      </c>
      <c r="I58" s="142" t="str">
        <f>+IF(OR(Y60="",D60="式"),"",IF(Y58-INT(Y58),Y58-INT(Y58),""))</f>
        <v/>
      </c>
      <c r="J58" s="142"/>
      <c r="K58" s="132" t="str">
        <f t="shared" si="11"/>
        <v/>
      </c>
      <c r="L58" s="220"/>
      <c r="M58" s="146" t="str">
        <f t="shared" si="15"/>
        <v/>
      </c>
      <c r="N58" s="138" t="str">
        <f t="shared" si="16"/>
        <v/>
      </c>
      <c r="O58" s="177"/>
      <c r="P58" s="150" t="e">
        <f>+IF(OR(AE60="",#REF!="式"),"",IF(INT(AE58),INT(AE58),"0"))</f>
        <v>#REF!</v>
      </c>
      <c r="Q58" s="142" t="e">
        <f>+IF(OR(AE60="",#REF!="式"),"",IF(AE58-INT(AE58),AE58-INT(AE58),""))</f>
        <v>#REF!</v>
      </c>
      <c r="R58" s="142"/>
      <c r="S58" s="132" t="str">
        <f t="shared" si="12"/>
        <v/>
      </c>
      <c r="T58" s="207"/>
      <c r="U58" s="208"/>
      <c r="V58" s="160"/>
    </row>
    <row r="59" spans="1:22" ht="15" customHeight="1">
      <c r="A59" s="156"/>
      <c r="B59" s="155"/>
      <c r="C59" s="209"/>
      <c r="D59" s="129"/>
      <c r="E59" s="147" t="str">
        <f t="shared" si="13"/>
        <v/>
      </c>
      <c r="F59" s="139" t="str">
        <f t="shared" si="14"/>
        <v/>
      </c>
      <c r="G59" s="210"/>
      <c r="H59" s="151" t="str">
        <f>+IF(OR(Y59="",D59="式"),"",IF(INT(Y59),INT(Y59),"0"))</f>
        <v/>
      </c>
      <c r="I59" s="143" t="str">
        <f>+IF(OR(Y59="",D59="式"),"",IF(Y59-INT(Y59),Y59-INT(Y59),""))</f>
        <v/>
      </c>
      <c r="J59" s="143"/>
      <c r="K59" s="133" t="str">
        <f t="shared" si="11"/>
        <v/>
      </c>
      <c r="L59" s="221"/>
      <c r="M59" s="147" t="str">
        <f t="shared" si="15"/>
        <v/>
      </c>
      <c r="N59" s="139" t="str">
        <f t="shared" si="16"/>
        <v/>
      </c>
      <c r="O59" s="210"/>
      <c r="P59" s="151" t="e">
        <f>+IF(OR(AE59="",#REF!="式"),"",IF(INT(AE59),INT(AE59),"0"))</f>
        <v>#REF!</v>
      </c>
      <c r="Q59" s="143" t="e">
        <f>+IF(OR(AE59="",#REF!="式"),"",IF(AE59-INT(AE59),AE59-INT(AE59),""))</f>
        <v>#REF!</v>
      </c>
      <c r="R59" s="143"/>
      <c r="S59" s="133" t="str">
        <f t="shared" si="12"/>
        <v/>
      </c>
      <c r="T59" s="212"/>
      <c r="U59" s="213"/>
      <c r="V59" s="160"/>
    </row>
    <row r="60" spans="1:22" ht="15" customHeight="1">
      <c r="A60" s="156"/>
      <c r="B60" s="214"/>
      <c r="C60" s="215"/>
      <c r="D60" s="130"/>
      <c r="E60" s="148" t="str">
        <f t="shared" si="13"/>
        <v/>
      </c>
      <c r="F60" s="140" t="str">
        <f t="shared" si="14"/>
        <v/>
      </c>
      <c r="G60" s="216"/>
      <c r="H60" s="152" t="str">
        <f>+IF(OR(Y60="",D60="式"),"",IF(INT(Y60),INT(Y60),"0"))</f>
        <v/>
      </c>
      <c r="I60" s="144" t="str">
        <f>+IF(OR(Y60="",D60="式"),"",IF(Y60-INT(Y60),Y60-INT(Y60),""))</f>
        <v/>
      </c>
      <c r="J60" s="144"/>
      <c r="K60" s="134" t="str">
        <f t="shared" si="11"/>
        <v/>
      </c>
      <c r="L60" s="222"/>
      <c r="M60" s="148" t="str">
        <f t="shared" si="15"/>
        <v/>
      </c>
      <c r="N60" s="140" t="str">
        <f t="shared" si="16"/>
        <v/>
      </c>
      <c r="O60" s="216"/>
      <c r="P60" s="152" t="e">
        <f>+IF(OR(AE60="",#REF!="式"),"",IF(INT(AE60),INT(AE60),"0"))</f>
        <v>#REF!</v>
      </c>
      <c r="Q60" s="144" t="e">
        <f>+IF(OR(AE60="",#REF!="式"),"",IF(AE60-INT(AE60),AE60-INT(AE60),""))</f>
        <v>#REF!</v>
      </c>
      <c r="R60" s="144"/>
      <c r="S60" s="134" t="str">
        <f t="shared" si="12"/>
        <v/>
      </c>
      <c r="T60" s="218"/>
      <c r="U60" s="219"/>
      <c r="V60" s="160"/>
    </row>
    <row r="61" spans="1:22" ht="15" customHeight="1">
      <c r="A61" s="156"/>
      <c r="B61" s="154"/>
      <c r="C61" s="205"/>
      <c r="D61" s="128"/>
      <c r="E61" s="146" t="str">
        <f t="shared" si="13"/>
        <v/>
      </c>
      <c r="F61" s="138" t="str">
        <f t="shared" si="14"/>
        <v/>
      </c>
      <c r="G61" s="177"/>
      <c r="H61" s="150" t="str">
        <f>+IF(OR(Y63="",D63="式"),"",IF(INT(Y61),INT(Y61),"0"))</f>
        <v/>
      </c>
      <c r="I61" s="142" t="str">
        <f>+IF(OR(Y63="",D63="式"),"",IF(Y61-INT(Y61),Y61-INT(Y61),""))</f>
        <v/>
      </c>
      <c r="J61" s="142"/>
      <c r="K61" s="132" t="str">
        <f t="shared" si="11"/>
        <v/>
      </c>
      <c r="L61" s="220"/>
      <c r="M61" s="146" t="str">
        <f t="shared" si="15"/>
        <v/>
      </c>
      <c r="N61" s="138" t="str">
        <f t="shared" si="16"/>
        <v/>
      </c>
      <c r="O61" s="177"/>
      <c r="P61" s="150" t="e">
        <f>+IF(OR(AE63="",#REF!="式"),"",IF(INT(AE61),INT(AE61),"0"))</f>
        <v>#REF!</v>
      </c>
      <c r="Q61" s="142" t="e">
        <f>+IF(OR(AE63="",#REF!="式"),"",IF(AE61-INT(AE61),AE61-INT(AE61),""))</f>
        <v>#REF!</v>
      </c>
      <c r="R61" s="142"/>
      <c r="S61" s="132" t="str">
        <f t="shared" si="12"/>
        <v/>
      </c>
      <c r="T61" s="207"/>
      <c r="U61" s="208"/>
      <c r="V61" s="160"/>
    </row>
    <row r="62" spans="1:22" ht="15" customHeight="1">
      <c r="A62" s="156"/>
      <c r="B62" s="155"/>
      <c r="C62" s="209"/>
      <c r="D62" s="129"/>
      <c r="E62" s="147" t="str">
        <f t="shared" si="13"/>
        <v/>
      </c>
      <c r="F62" s="139" t="str">
        <f t="shared" si="14"/>
        <v/>
      </c>
      <c r="G62" s="210"/>
      <c r="H62" s="151" t="str">
        <f>+IF(OR(Y62="",D62="式"),"",IF(INT(Y62),INT(Y62),"0"))</f>
        <v/>
      </c>
      <c r="I62" s="143" t="str">
        <f>+IF(OR(Y62="",D62="式"),"",IF(Y62-INT(Y62),Y62-INT(Y62),""))</f>
        <v/>
      </c>
      <c r="J62" s="143"/>
      <c r="K62" s="133" t="str">
        <f t="shared" si="11"/>
        <v/>
      </c>
      <c r="L62" s="221"/>
      <c r="M62" s="147" t="str">
        <f t="shared" si="15"/>
        <v/>
      </c>
      <c r="N62" s="139" t="str">
        <f t="shared" si="16"/>
        <v/>
      </c>
      <c r="O62" s="210"/>
      <c r="P62" s="151" t="e">
        <f>+IF(OR(AE62="",#REF!="式"),"",IF(INT(AE62),INT(AE62),"0"))</f>
        <v>#REF!</v>
      </c>
      <c r="Q62" s="143" t="e">
        <f>+IF(OR(AE62="",#REF!="式"),"",IF(AE62-INT(AE62),AE62-INT(AE62),""))</f>
        <v>#REF!</v>
      </c>
      <c r="R62" s="143"/>
      <c r="S62" s="133" t="str">
        <f t="shared" si="12"/>
        <v/>
      </c>
      <c r="T62" s="212"/>
      <c r="U62" s="213"/>
      <c r="V62" s="160"/>
    </row>
    <row r="63" spans="1:22" ht="15" customHeight="1">
      <c r="A63" s="156"/>
      <c r="B63" s="214"/>
      <c r="C63" s="215"/>
      <c r="D63" s="130"/>
      <c r="E63" s="148" t="str">
        <f t="shared" si="13"/>
        <v/>
      </c>
      <c r="F63" s="140" t="str">
        <f t="shared" si="14"/>
        <v/>
      </c>
      <c r="G63" s="216"/>
      <c r="H63" s="152" t="str">
        <f>+IF(OR(Y63="",D63="式"),"",IF(INT(Y63),INT(Y63),"0"))</f>
        <v/>
      </c>
      <c r="I63" s="144" t="str">
        <f>+IF(OR(Y63="",D63="式"),"",IF(Y63-INT(Y63),Y63-INT(Y63),""))</f>
        <v/>
      </c>
      <c r="J63" s="144"/>
      <c r="K63" s="134" t="str">
        <f t="shared" si="11"/>
        <v/>
      </c>
      <c r="L63" s="222"/>
      <c r="M63" s="148" t="str">
        <f t="shared" si="15"/>
        <v/>
      </c>
      <c r="N63" s="140" t="str">
        <f t="shared" si="16"/>
        <v/>
      </c>
      <c r="O63" s="216"/>
      <c r="P63" s="152" t="e">
        <f>+IF(OR(AE63="",#REF!="式"),"",IF(INT(AE63),INT(AE63),"0"))</f>
        <v>#REF!</v>
      </c>
      <c r="Q63" s="144" t="e">
        <f>+IF(OR(AE63="",#REF!="式"),"",IF(AE63-INT(AE63),AE63-INT(AE63),""))</f>
        <v>#REF!</v>
      </c>
      <c r="R63" s="144"/>
      <c r="S63" s="134" t="str">
        <f t="shared" si="12"/>
        <v/>
      </c>
      <c r="T63" s="218"/>
      <c r="U63" s="219"/>
      <c r="V63" s="160"/>
    </row>
    <row r="64" spans="1:22" ht="15" customHeight="1">
      <c r="A64" s="156"/>
      <c r="B64" s="154"/>
      <c r="C64" s="205"/>
      <c r="D64" s="128"/>
      <c r="E64" s="146" t="str">
        <f t="shared" si="13"/>
        <v/>
      </c>
      <c r="F64" s="138" t="str">
        <f t="shared" si="14"/>
        <v/>
      </c>
      <c r="G64" s="177"/>
      <c r="H64" s="150" t="str">
        <f>+IF(OR(Y66="",D66="式"),"",IF(INT(Y64),INT(Y64),"0"))</f>
        <v/>
      </c>
      <c r="I64" s="142" t="str">
        <f>+IF(OR(Y66="",D66="式"),"",IF(Y64-INT(Y64),Y64-INT(Y64),""))</f>
        <v/>
      </c>
      <c r="J64" s="142"/>
      <c r="K64" s="132" t="str">
        <f t="shared" si="11"/>
        <v/>
      </c>
      <c r="L64" s="220"/>
      <c r="M64" s="146" t="str">
        <f t="shared" si="15"/>
        <v/>
      </c>
      <c r="N64" s="138" t="str">
        <f t="shared" si="16"/>
        <v/>
      </c>
      <c r="O64" s="177"/>
      <c r="P64" s="150" t="e">
        <f>+IF(OR(AE66="",#REF!="式"),"",IF(INT(AE64),INT(AE64),"0"))</f>
        <v>#REF!</v>
      </c>
      <c r="Q64" s="142" t="e">
        <f>+IF(OR(AE66="",#REF!="式"),"",IF(AE64-INT(AE64),AE64-INT(AE64),""))</f>
        <v>#REF!</v>
      </c>
      <c r="R64" s="142"/>
      <c r="S64" s="132" t="str">
        <f t="shared" si="12"/>
        <v/>
      </c>
      <c r="T64" s="207"/>
      <c r="U64" s="208"/>
      <c r="V64" s="160"/>
    </row>
    <row r="65" spans="1:22" ht="15" customHeight="1">
      <c r="A65" s="156"/>
      <c r="B65" s="155"/>
      <c r="C65" s="209"/>
      <c r="D65" s="129"/>
      <c r="E65" s="147" t="str">
        <f t="shared" si="13"/>
        <v/>
      </c>
      <c r="F65" s="139" t="str">
        <f t="shared" si="14"/>
        <v/>
      </c>
      <c r="G65" s="210"/>
      <c r="H65" s="151" t="str">
        <f>+IF(OR(Y65="",D65="式"),"",IF(INT(Y65),INT(Y65),"0"))</f>
        <v/>
      </c>
      <c r="I65" s="143" t="str">
        <f>+IF(OR(Y65="",D65="式"),"",IF(Y65-INT(Y65),Y65-INT(Y65),""))</f>
        <v/>
      </c>
      <c r="J65" s="143"/>
      <c r="K65" s="133" t="str">
        <f t="shared" si="11"/>
        <v/>
      </c>
      <c r="L65" s="221"/>
      <c r="M65" s="147" t="str">
        <f t="shared" si="15"/>
        <v/>
      </c>
      <c r="N65" s="139" t="str">
        <f t="shared" si="16"/>
        <v/>
      </c>
      <c r="O65" s="210"/>
      <c r="P65" s="151" t="e">
        <f>+IF(OR(AE65="",#REF!="式"),"",IF(INT(AE65),INT(AE65),"0"))</f>
        <v>#REF!</v>
      </c>
      <c r="Q65" s="143" t="e">
        <f>+IF(OR(AE65="",#REF!="式"),"",IF(AE65-INT(AE65),AE65-INT(AE65),""))</f>
        <v>#REF!</v>
      </c>
      <c r="R65" s="143"/>
      <c r="S65" s="133" t="str">
        <f t="shared" si="12"/>
        <v/>
      </c>
      <c r="T65" s="212"/>
      <c r="U65" s="213"/>
      <c r="V65" s="160"/>
    </row>
    <row r="66" spans="1:22" ht="15" customHeight="1">
      <c r="A66" s="156"/>
      <c r="B66" s="214"/>
      <c r="C66" s="215"/>
      <c r="D66" s="130"/>
      <c r="E66" s="148" t="str">
        <f t="shared" si="13"/>
        <v/>
      </c>
      <c r="F66" s="140" t="str">
        <f t="shared" si="14"/>
        <v/>
      </c>
      <c r="G66" s="216"/>
      <c r="H66" s="152" t="str">
        <f>+IF(OR(Y66="",D66="式"),"",IF(INT(Y66),INT(Y66),"0"))</f>
        <v/>
      </c>
      <c r="I66" s="144" t="str">
        <f>+IF(OR(Y66="",D66="式"),"",IF(Y66-INT(Y66),Y66-INT(Y66),""))</f>
        <v/>
      </c>
      <c r="J66" s="144"/>
      <c r="K66" s="134" t="str">
        <f t="shared" si="11"/>
        <v/>
      </c>
      <c r="L66" s="222"/>
      <c r="M66" s="148" t="str">
        <f t="shared" si="15"/>
        <v/>
      </c>
      <c r="N66" s="140" t="str">
        <f t="shared" si="16"/>
        <v/>
      </c>
      <c r="O66" s="216"/>
      <c r="P66" s="152" t="e">
        <f>+IF(OR(AE66="",#REF!="式"),"",IF(INT(AE66),INT(AE66),"0"))</f>
        <v>#REF!</v>
      </c>
      <c r="Q66" s="144" t="e">
        <f>+IF(OR(AE66="",#REF!="式"),"",IF(AE66-INT(AE66),AE66-INT(AE66),""))</f>
        <v>#REF!</v>
      </c>
      <c r="R66" s="144"/>
      <c r="S66" s="134" t="str">
        <f t="shared" si="12"/>
        <v/>
      </c>
      <c r="T66" s="218"/>
      <c r="U66" s="219"/>
      <c r="V66" s="160"/>
    </row>
    <row r="67" spans="1:22" ht="15" customHeight="1">
      <c r="A67" s="156"/>
      <c r="B67" s="154"/>
      <c r="C67" s="205"/>
      <c r="D67" s="128"/>
      <c r="E67" s="146" t="str">
        <f t="shared" si="13"/>
        <v/>
      </c>
      <c r="F67" s="138" t="str">
        <f t="shared" si="14"/>
        <v/>
      </c>
      <c r="G67" s="177"/>
      <c r="H67" s="150" t="str">
        <f>+IF(OR(Y69="",D69="式"),"",IF(INT(Y67),INT(Y67),"0"))</f>
        <v/>
      </c>
      <c r="I67" s="142" t="str">
        <f>+IF(OR(Y69="",D69="式"),"",IF(Y67-INT(Y67),Y67-INT(Y67),""))</f>
        <v/>
      </c>
      <c r="J67" s="142"/>
      <c r="K67" s="132" t="str">
        <f t="shared" si="11"/>
        <v/>
      </c>
      <c r="L67" s="220"/>
      <c r="M67" s="146" t="str">
        <f t="shared" si="15"/>
        <v/>
      </c>
      <c r="N67" s="138" t="str">
        <f t="shared" si="16"/>
        <v/>
      </c>
      <c r="O67" s="177"/>
      <c r="P67" s="150" t="e">
        <f>+IF(OR(AE69="",#REF!="式"),"",IF(INT(AE67),INT(AE67),"0"))</f>
        <v>#REF!</v>
      </c>
      <c r="Q67" s="142" t="e">
        <f>+IF(OR(AE69="",#REF!="式"),"",IF(AE67-INT(AE67),AE67-INT(AE67),""))</f>
        <v>#REF!</v>
      </c>
      <c r="R67" s="142"/>
      <c r="S67" s="132" t="str">
        <f t="shared" si="12"/>
        <v/>
      </c>
      <c r="T67" s="207"/>
      <c r="U67" s="208"/>
      <c r="V67" s="160"/>
    </row>
    <row r="68" spans="1:22" ht="15" customHeight="1">
      <c r="A68" s="156"/>
      <c r="B68" s="155"/>
      <c r="C68" s="209"/>
      <c r="D68" s="129"/>
      <c r="E68" s="147" t="str">
        <f t="shared" si="13"/>
        <v/>
      </c>
      <c r="F68" s="139" t="str">
        <f t="shared" si="14"/>
        <v/>
      </c>
      <c r="G68" s="210"/>
      <c r="H68" s="151" t="str">
        <f>+IF(OR(Y68="",D68="式"),"",IF(INT(Y68),INT(Y68),"0"))</f>
        <v/>
      </c>
      <c r="I68" s="143" t="str">
        <f>+IF(OR(Y68="",D68="式"),"",IF(Y68-INT(Y68),Y68-INT(Y68),""))</f>
        <v/>
      </c>
      <c r="J68" s="143"/>
      <c r="K68" s="133" t="str">
        <f t="shared" si="11"/>
        <v/>
      </c>
      <c r="L68" s="221"/>
      <c r="M68" s="147" t="str">
        <f t="shared" si="15"/>
        <v/>
      </c>
      <c r="N68" s="139" t="str">
        <f t="shared" si="16"/>
        <v/>
      </c>
      <c r="O68" s="210"/>
      <c r="P68" s="151" t="e">
        <f>+IF(OR(AE68="",#REF!="式"),"",IF(INT(AE68),INT(AE68),"0"))</f>
        <v>#REF!</v>
      </c>
      <c r="Q68" s="143" t="e">
        <f>+IF(OR(AE68="",#REF!="式"),"",IF(AE68-INT(AE68),AE68-INT(AE68),""))</f>
        <v>#REF!</v>
      </c>
      <c r="R68" s="143"/>
      <c r="S68" s="133" t="str">
        <f t="shared" si="12"/>
        <v/>
      </c>
      <c r="T68" s="212"/>
      <c r="U68" s="213"/>
      <c r="V68" s="160"/>
    </row>
    <row r="69" spans="1:22" ht="15" customHeight="1">
      <c r="A69" s="156"/>
      <c r="B69" s="214"/>
      <c r="C69" s="215"/>
      <c r="D69" s="130"/>
      <c r="E69" s="148" t="str">
        <f t="shared" si="13"/>
        <v/>
      </c>
      <c r="F69" s="140" t="str">
        <f t="shared" si="14"/>
        <v/>
      </c>
      <c r="G69" s="216"/>
      <c r="H69" s="152" t="str">
        <f>+IF(OR(Y69="",D69="式"),"",IF(INT(Y69),INT(Y69),"0"))</f>
        <v/>
      </c>
      <c r="I69" s="144" t="str">
        <f>+IF(OR(Y69="",D69="式"),"",IF(Y69-INT(Y69),Y69-INT(Y69),""))</f>
        <v/>
      </c>
      <c r="J69" s="144"/>
      <c r="K69" s="134" t="str">
        <f t="shared" si="11"/>
        <v/>
      </c>
      <c r="L69" s="222"/>
      <c r="M69" s="148" t="str">
        <f t="shared" si="15"/>
        <v/>
      </c>
      <c r="N69" s="140" t="str">
        <f t="shared" si="16"/>
        <v/>
      </c>
      <c r="O69" s="216"/>
      <c r="P69" s="152" t="e">
        <f>+IF(OR(AE69="",#REF!="式"),"",IF(INT(AE69),INT(AE69),"0"))</f>
        <v>#REF!</v>
      </c>
      <c r="Q69" s="144" t="e">
        <f>+IF(OR(AE69="",#REF!="式"),"",IF(AE69-INT(AE69),AE69-INT(AE69),""))</f>
        <v>#REF!</v>
      </c>
      <c r="R69" s="144"/>
      <c r="S69" s="134" t="str">
        <f t="shared" si="12"/>
        <v/>
      </c>
      <c r="T69" s="218"/>
      <c r="U69" s="219"/>
      <c r="V69" s="160"/>
    </row>
    <row r="70" spans="1:22" ht="15" customHeight="1">
      <c r="A70" s="156"/>
      <c r="B70" s="155"/>
      <c r="C70" s="209"/>
      <c r="D70" s="129"/>
      <c r="E70" s="146" t="str">
        <f t="shared" si="13"/>
        <v/>
      </c>
      <c r="F70" s="138" t="str">
        <f t="shared" si="14"/>
        <v/>
      </c>
      <c r="G70" s="177"/>
      <c r="H70" s="150" t="str">
        <f>+IF(OR(Y72="",D72="式"),"",IF(INT(Y70),INT(Y70),"0"))</f>
        <v/>
      </c>
      <c r="I70" s="142" t="str">
        <f>+IF(OR(Y72="",D72="式"),"",IF(Y70-INT(Y70),Y70-INT(Y70),""))</f>
        <v/>
      </c>
      <c r="J70" s="142"/>
      <c r="K70" s="132" t="str">
        <f t="shared" si="11"/>
        <v/>
      </c>
      <c r="L70" s="221"/>
      <c r="M70" s="146" t="str">
        <f t="shared" si="15"/>
        <v/>
      </c>
      <c r="N70" s="138" t="str">
        <f t="shared" si="16"/>
        <v/>
      </c>
      <c r="O70" s="177"/>
      <c r="P70" s="150" t="e">
        <f>+IF(OR(AE72="",#REF!="式"),"",IF(INT(AE70),INT(AE70),"0"))</f>
        <v>#REF!</v>
      </c>
      <c r="Q70" s="142" t="e">
        <f>+IF(OR(AE72="",#REF!="式"),"",IF(AE70-INT(AE70),AE70-INT(AE70),""))</f>
        <v>#REF!</v>
      </c>
      <c r="R70" s="142"/>
      <c r="S70" s="132" t="str">
        <f t="shared" si="12"/>
        <v/>
      </c>
      <c r="T70" s="212"/>
      <c r="U70" s="213"/>
      <c r="V70" s="160"/>
    </row>
    <row r="71" spans="1:22" ht="15" customHeight="1">
      <c r="A71" s="156"/>
      <c r="B71" s="155"/>
      <c r="C71" s="209"/>
      <c r="D71" s="129"/>
      <c r="E71" s="147" t="str">
        <f t="shared" si="13"/>
        <v/>
      </c>
      <c r="F71" s="139" t="str">
        <f t="shared" si="14"/>
        <v/>
      </c>
      <c r="G71" s="210"/>
      <c r="H71" s="151" t="str">
        <f>+IF(OR(Y71="",D71="式"),"",IF(INT(Y71),INT(Y71),"0"))</f>
        <v/>
      </c>
      <c r="I71" s="143" t="str">
        <f>+IF(OR(Y71="",D71="式"),"",IF(Y71-INT(Y71),Y71-INT(Y71),""))</f>
        <v/>
      </c>
      <c r="J71" s="143"/>
      <c r="K71" s="133" t="str">
        <f t="shared" si="11"/>
        <v/>
      </c>
      <c r="L71" s="221"/>
      <c r="M71" s="147" t="str">
        <f t="shared" si="15"/>
        <v/>
      </c>
      <c r="N71" s="139" t="str">
        <f t="shared" si="16"/>
        <v/>
      </c>
      <c r="O71" s="210"/>
      <c r="P71" s="151" t="e">
        <f>+IF(OR(AE71="",#REF!="式"),"",IF(INT(AE71),INT(AE71),"0"))</f>
        <v>#REF!</v>
      </c>
      <c r="Q71" s="143" t="e">
        <f>+IF(OR(AE71="",#REF!="式"),"",IF(AE71-INT(AE71),AE71-INT(AE71),""))</f>
        <v>#REF!</v>
      </c>
      <c r="R71" s="143"/>
      <c r="S71" s="133" t="str">
        <f t="shared" si="12"/>
        <v/>
      </c>
      <c r="T71" s="212"/>
      <c r="U71" s="213"/>
      <c r="V71" s="160"/>
    </row>
    <row r="72" spans="1:22" ht="15" customHeight="1" thickBot="1">
      <c r="B72" s="223"/>
      <c r="C72" s="224"/>
      <c r="D72" s="131"/>
      <c r="E72" s="149" t="str">
        <f t="shared" si="13"/>
        <v/>
      </c>
      <c r="F72" s="141" t="str">
        <f t="shared" si="14"/>
        <v/>
      </c>
      <c r="G72" s="225"/>
      <c r="H72" s="153" t="str">
        <f>+IF(OR(Y72="",D72="式"),"",IF(INT(Y72),INT(Y72),"0"))</f>
        <v/>
      </c>
      <c r="I72" s="145" t="str">
        <f>+IF(OR(Y72="",D72="式"),"",IF(Y72-INT(Y72),Y72-INT(Y72),""))</f>
        <v/>
      </c>
      <c r="J72" s="145"/>
      <c r="K72" s="135" t="str">
        <f t="shared" si="11"/>
        <v/>
      </c>
      <c r="L72" s="226"/>
      <c r="M72" s="149" t="str">
        <f t="shared" si="15"/>
        <v/>
      </c>
      <c r="N72" s="141" t="str">
        <f t="shared" si="16"/>
        <v/>
      </c>
      <c r="O72" s="225"/>
      <c r="P72" s="153" t="e">
        <f>+IF(OR(AE72="",#REF!="式"),"",IF(INT(AE72),INT(AE72),"0"))</f>
        <v>#REF!</v>
      </c>
      <c r="Q72" s="145" t="e">
        <f>+IF(OR(AE72="",#REF!="式"),"",IF(AE72-INT(AE72),AE72-INT(AE72),""))</f>
        <v>#REF!</v>
      </c>
      <c r="R72" s="145"/>
      <c r="S72" s="135" t="str">
        <f t="shared" si="12"/>
        <v/>
      </c>
      <c r="T72" s="227"/>
      <c r="U72" s="228"/>
      <c r="V72" s="185"/>
    </row>
    <row r="73" spans="1:22" ht="15" customHeight="1">
      <c r="B73" s="186"/>
      <c r="C73" s="186"/>
      <c r="D73" s="186"/>
      <c r="E73" s="186"/>
      <c r="F73" s="186"/>
      <c r="G73" s="186"/>
      <c r="H73" s="186"/>
      <c r="I73" s="186"/>
      <c r="J73" s="186"/>
      <c r="K73" s="186"/>
      <c r="L73" s="186"/>
      <c r="M73" s="186"/>
      <c r="N73" s="186"/>
      <c r="O73" s="186"/>
      <c r="P73" s="186"/>
      <c r="Q73" s="186"/>
      <c r="R73" s="186"/>
      <c r="S73" s="186"/>
      <c r="T73" s="186"/>
      <c r="U73" s="186"/>
      <c r="V73" s="185"/>
    </row>
    <row r="74" spans="1:22" ht="15" customHeight="1">
      <c r="B74" s="186"/>
      <c r="C74" s="186"/>
      <c r="D74" s="186"/>
      <c r="E74" s="186"/>
      <c r="F74" s="186"/>
      <c r="G74" s="186"/>
      <c r="H74" s="186"/>
      <c r="I74" s="186"/>
      <c r="J74" s="186"/>
      <c r="K74" s="186"/>
      <c r="L74" s="186"/>
      <c r="M74" s="186"/>
      <c r="N74" s="186"/>
      <c r="O74" s="186"/>
      <c r="P74" s="186"/>
      <c r="Q74" s="186"/>
      <c r="R74" s="186"/>
      <c r="S74" s="186"/>
      <c r="T74" s="186"/>
      <c r="U74" s="186"/>
      <c r="V74" s="185"/>
    </row>
    <row r="75" spans="1:22" ht="15" customHeight="1"/>
    <row r="76" spans="1:22" ht="15" customHeight="1"/>
    <row r="77" spans="1:22" ht="15" customHeight="1"/>
    <row r="78" spans="1:22" ht="15" customHeight="1"/>
    <row r="79" spans="1:22" ht="15" customHeight="1"/>
    <row r="80" spans="1:22" ht="15" customHeight="1"/>
    <row r="81" ht="15" customHeight="1"/>
    <row r="82" ht="21" customHeight="1"/>
    <row r="83" ht="15" customHeight="1"/>
    <row r="86" ht="15" customHeight="1"/>
  </sheetData>
  <mergeCells count="33">
    <mergeCell ref="B6:B7"/>
    <mergeCell ref="C6:C7"/>
    <mergeCell ref="M4:T4"/>
    <mergeCell ref="G5:I5"/>
    <mergeCell ref="J5:L5"/>
    <mergeCell ref="O5:Q5"/>
    <mergeCell ref="R5:T5"/>
    <mergeCell ref="B4:B5"/>
    <mergeCell ref="C4:C5"/>
    <mergeCell ref="D4:D5"/>
    <mergeCell ref="E4:L4"/>
    <mergeCell ref="B8:B9"/>
    <mergeCell ref="C8:C9"/>
    <mergeCell ref="B10:B11"/>
    <mergeCell ref="C10:C11"/>
    <mergeCell ref="B12:B13"/>
    <mergeCell ref="C12:C13"/>
    <mergeCell ref="B20:B21"/>
    <mergeCell ref="C20:C21"/>
    <mergeCell ref="B14:B15"/>
    <mergeCell ref="C14:C15"/>
    <mergeCell ref="B16:B17"/>
    <mergeCell ref="C16:C17"/>
    <mergeCell ref="B18:B19"/>
    <mergeCell ref="C18:C19"/>
    <mergeCell ref="B26:B27"/>
    <mergeCell ref="C26:C27"/>
    <mergeCell ref="B28:B29"/>
    <mergeCell ref="C28:C29"/>
    <mergeCell ref="B22:B23"/>
    <mergeCell ref="C22:C23"/>
    <mergeCell ref="B24:B25"/>
    <mergeCell ref="C24:C25"/>
  </mergeCells>
  <phoneticPr fontId="2"/>
  <pageMargins left="0" right="0" top="0.59055118110236227" bottom="0" header="0.39370078740157483" footer="0"/>
  <pageSetup paperSize="9" scale="87" orientation="landscape" r:id="rId1"/>
  <headerFooter alignWithMargins="0"/>
  <rowBreaks count="1" manualBreakCount="1">
    <brk id="43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工種別内訳表定義</vt:lpstr>
      <vt:lpstr>内訳表定義</vt:lpstr>
      <vt:lpstr>単価表定義</vt:lpstr>
      <vt:lpstr>帳票イメージ工種別内訳</vt:lpstr>
      <vt:lpstr>帳票イメージ</vt:lpstr>
      <vt:lpstr>単価表定義!Print_Area</vt:lpstr>
      <vt:lpstr>帳票イメージ!Print_Area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水馬　久司</dc:creator>
  <cp:lastModifiedBy>Sibata</cp:lastModifiedBy>
  <cp:lastPrinted>2012-02-22T02:10:32Z</cp:lastPrinted>
  <dcterms:created xsi:type="dcterms:W3CDTF">2001-12-08T17:30:14Z</dcterms:created>
  <dcterms:modified xsi:type="dcterms:W3CDTF">2012-02-24T04:06:14Z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完了日">
    <vt:lpwstr>2012/02/24</vt:lpwstr>
  </property>
</Properties>
</file>