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330" windowHeight="4530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帳票イメージ工種別内訳!$A$1:$AK$124</definedName>
  </definedNames>
  <calcPr calcId="125725"/>
</workbook>
</file>

<file path=xl/calcChain.xml><?xml version="1.0" encoding="utf-8"?>
<calcChain xmlns="http://schemas.openxmlformats.org/spreadsheetml/2006/main">
  <c r="I62" i="12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AB18" i="13"/>
  <c r="S25"/>
  <c r="C35"/>
  <c r="D35"/>
  <c r="E35"/>
  <c r="F35"/>
  <c r="G35"/>
  <c r="H35"/>
  <c r="M35"/>
  <c r="N35"/>
  <c r="V35"/>
  <c r="X35"/>
  <c r="C36"/>
  <c r="D36"/>
  <c r="E36"/>
  <c r="F36"/>
  <c r="G36"/>
  <c r="H36"/>
  <c r="M36"/>
  <c r="N36"/>
  <c r="V36"/>
  <c r="X36"/>
  <c r="C46"/>
  <c r="D46"/>
  <c r="E46"/>
  <c r="F46"/>
  <c r="G46"/>
  <c r="H46"/>
  <c r="V47"/>
  <c r="X47"/>
  <c r="Y47"/>
  <c r="AB47"/>
  <c r="C49"/>
  <c r="D49"/>
  <c r="E49"/>
  <c r="F49"/>
  <c r="G49"/>
  <c r="H49"/>
  <c r="V50"/>
  <c r="X50"/>
  <c r="Y50"/>
  <c r="AB50"/>
  <c r="C52"/>
  <c r="D52"/>
  <c r="E52"/>
  <c r="F52"/>
  <c r="G52"/>
  <c r="H52"/>
  <c r="V53"/>
  <c r="X53"/>
  <c r="Y53"/>
  <c r="AB53"/>
  <c r="C55"/>
  <c r="D55"/>
  <c r="E55"/>
  <c r="F55"/>
  <c r="G55"/>
  <c r="H55"/>
  <c r="V56"/>
  <c r="X56"/>
  <c r="Y56"/>
  <c r="AB56"/>
  <c r="C58"/>
  <c r="D58"/>
  <c r="E58"/>
  <c r="F58"/>
  <c r="G58"/>
  <c r="H58"/>
  <c r="V59"/>
  <c r="X59"/>
  <c r="Y59"/>
  <c r="AB59"/>
  <c r="C61"/>
  <c r="D61"/>
  <c r="E61"/>
  <c r="F61"/>
  <c r="G61"/>
  <c r="H61"/>
  <c r="V62"/>
  <c r="X62"/>
  <c r="Y62"/>
  <c r="AB62"/>
  <c r="C64"/>
  <c r="D64"/>
  <c r="E64"/>
  <c r="F64"/>
  <c r="G64"/>
  <c r="H64"/>
  <c r="V65"/>
  <c r="X65"/>
  <c r="Y65"/>
  <c r="AB65"/>
  <c r="C67"/>
  <c r="D67"/>
  <c r="E67"/>
  <c r="F67"/>
  <c r="G67"/>
  <c r="H67"/>
  <c r="V68"/>
  <c r="X68"/>
  <c r="Y68"/>
  <c r="AB68"/>
  <c r="C70"/>
  <c r="D70"/>
  <c r="E70"/>
  <c r="F70"/>
  <c r="G70"/>
  <c r="H70"/>
  <c r="V71"/>
  <c r="X71"/>
  <c r="Y71"/>
  <c r="AB71"/>
  <c r="C73"/>
  <c r="D73"/>
  <c r="E73"/>
  <c r="F73"/>
  <c r="G73"/>
  <c r="H73"/>
  <c r="V74"/>
  <c r="X74"/>
  <c r="Y74"/>
  <c r="AB74"/>
  <c r="C76"/>
  <c r="D76"/>
  <c r="E76"/>
  <c r="F76"/>
  <c r="G76"/>
  <c r="H76"/>
  <c r="V77"/>
  <c r="X77"/>
  <c r="Y77"/>
  <c r="AB77"/>
  <c r="C79"/>
  <c r="D79"/>
  <c r="E79"/>
  <c r="F79"/>
  <c r="G79"/>
  <c r="H79"/>
  <c r="V80"/>
  <c r="X80"/>
  <c r="Y80"/>
  <c r="AB80"/>
  <c r="C89"/>
  <c r="D89"/>
  <c r="E89"/>
  <c r="F89"/>
  <c r="G89"/>
  <c r="H89"/>
  <c r="V90"/>
  <c r="X90"/>
  <c r="Y90"/>
  <c r="AB90"/>
  <c r="C92"/>
  <c r="D92"/>
  <c r="E92"/>
  <c r="F92"/>
  <c r="G92"/>
  <c r="H92"/>
  <c r="V93"/>
  <c r="X93"/>
  <c r="Y93"/>
  <c r="AB93"/>
  <c r="C95"/>
  <c r="D95"/>
  <c r="E95"/>
  <c r="F95"/>
  <c r="G95"/>
  <c r="H95"/>
  <c r="V96"/>
  <c r="X96"/>
  <c r="Y96"/>
  <c r="AB96"/>
  <c r="C98"/>
  <c r="D98"/>
  <c r="E98"/>
  <c r="F98"/>
  <c r="G98"/>
  <c r="H98"/>
  <c r="V99"/>
  <c r="X99"/>
  <c r="Y99"/>
  <c r="AB99"/>
  <c r="C101"/>
  <c r="D101"/>
  <c r="E101"/>
  <c r="F101"/>
  <c r="G101"/>
  <c r="H101"/>
  <c r="V102"/>
  <c r="X102"/>
  <c r="Y102"/>
  <c r="AB102"/>
  <c r="C104"/>
  <c r="D104"/>
  <c r="E104"/>
  <c r="F104"/>
  <c r="G104"/>
  <c r="H104"/>
  <c r="V105"/>
  <c r="X105"/>
  <c r="Y105"/>
  <c r="AB105"/>
  <c r="C107"/>
  <c r="D107"/>
  <c r="E107"/>
  <c r="F107"/>
  <c r="G107"/>
  <c r="H107"/>
  <c r="V108"/>
  <c r="X108"/>
  <c r="Y108"/>
  <c r="AB108"/>
  <c r="C110"/>
  <c r="D110"/>
  <c r="E110"/>
  <c r="F110"/>
  <c r="G110"/>
  <c r="H110"/>
  <c r="V111"/>
  <c r="X111"/>
  <c r="Y111"/>
  <c r="AB111"/>
  <c r="C113"/>
  <c r="D113"/>
  <c r="E113"/>
  <c r="F113"/>
  <c r="G113"/>
  <c r="H113"/>
  <c r="V114"/>
  <c r="X114"/>
  <c r="Y114"/>
  <c r="AB114"/>
  <c r="C116"/>
  <c r="D116"/>
  <c r="E116"/>
  <c r="F116"/>
  <c r="G116"/>
  <c r="H116"/>
  <c r="V117"/>
  <c r="X117"/>
  <c r="Y117"/>
  <c r="AB117"/>
  <c r="C119"/>
  <c r="D119"/>
  <c r="E119"/>
  <c r="F119"/>
  <c r="G119"/>
  <c r="H119"/>
  <c r="V120"/>
  <c r="X120"/>
  <c r="Y120"/>
  <c r="AB120"/>
  <c r="C122"/>
  <c r="D122"/>
  <c r="E122"/>
  <c r="F122"/>
  <c r="G122"/>
  <c r="H122"/>
  <c r="V123"/>
  <c r="X123"/>
  <c r="Y123"/>
  <c r="AB123"/>
</calcChain>
</file>

<file path=xl/sharedStrings.xml><?xml version="1.0" encoding="utf-8"?>
<sst xmlns="http://schemas.openxmlformats.org/spreadsheetml/2006/main" count="903" uniqueCount="382">
  <si>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</si>
  <si>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</si>
  <si>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</si>
  <si>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</si>
  <si>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</si>
  <si>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</si>
  <si>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</si>
  <si>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</si>
  <si>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</si>
  <si>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</si>
  <si>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</si>
  <si>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</si>
  <si>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</si>
  <si>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</si>
  <si>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</si>
  <si>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</si>
  <si>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</si>
  <si>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</si>
  <si>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</si>
  <si>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</si>
  <si>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</si>
  <si>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</si>
  <si>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</si>
  <si>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</si>
  <si>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</si>
  <si>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</si>
  <si>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</si>
  <si>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</si>
  <si>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</si>
  <si>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</si>
  <si>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</si>
  <si>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</si>
  <si>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</si>
  <si>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</si>
  <si>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</si>
  <si>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</si>
  <si>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</si>
  <si>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</si>
  <si>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</si>
  <si>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</si>
  <si>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</si>
  <si>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</si>
  <si>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</si>
  <si>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</si>
  <si>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</si>
  <si>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</si>
  <si>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</si>
  <si>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</si>
  <si>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</si>
  <si>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</si>
  <si>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</si>
  <si>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</si>
  <si>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</si>
  <si>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</si>
  <si>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</si>
  <si>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</si>
  <si>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</si>
  <si>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</si>
  <si>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</si>
  <si>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</si>
  <si>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</si>
  <si>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</si>
  <si>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</si>
  <si>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</si>
  <si>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</si>
  <si>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</si>
  <si>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</si>
  <si>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</si>
  <si>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</si>
  <si>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</si>
  <si>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</si>
  <si>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</si>
  <si>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</si>
  <si>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</si>
  <si>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</si>
  <si>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</si>
  <si>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</si>
  <si>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</si>
  <si>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</si>
  <si>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</si>
  <si>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</si>
  <si>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</si>
  <si>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</si>
  <si>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</si>
  <si>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</si>
  <si>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</si>
  <si>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</si>
  <si>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</si>
  <si>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</si>
  <si>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</si>
  <si>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</si>
  <si>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</si>
  <si>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</si>
  <si>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</si>
  <si>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</si>
  <si>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</si>
  <si>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</si>
  <si>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</si>
  <si>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</si>
  <si>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</si>
  <si>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</si>
  <si>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</si>
  <si>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</si>
  <si>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</si>
  <si>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</si>
  <si>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</si>
  <si>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</si>
  <si>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</si>
  <si>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</si>
  <si>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</si>
  <si>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</si>
  <si>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</si>
  <si>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</si>
  <si>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</si>
  <si>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</si>
  <si>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</si>
  <si>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</si>
  <si>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</si>
  <si>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</si>
  <si>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</si>
  <si>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</si>
  <si>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</si>
  <si>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</si>
  <si>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</si>
  <si>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</si>
  <si>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</si>
  <si>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</si>
  <si>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</si>
  <si>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</si>
  <si>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</si>
  <si>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</si>
  <si>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</si>
  <si>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</si>
  <si>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</si>
  <si>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</si>
  <si>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</si>
  <si>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</si>
  <si>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</si>
  <si>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</si>
  <si>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</si>
  <si>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</si>
  <si>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</si>
  <si>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</si>
  <si>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</si>
  <si>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</si>
  <si>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</si>
  <si>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</si>
  <si>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</si>
  <si>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</si>
  <si>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</si>
  <si>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</si>
  <si>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</si>
  <si>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</si>
  <si>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</si>
  <si>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</si>
  <si>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</si>
  <si>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</si>
  <si>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</si>
  <si>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</si>
  <si>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</si>
  <si>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</si>
  <si>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</si>
  <si>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</si>
  <si>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</si>
  <si>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</si>
  <si>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</si>
  <si>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</si>
  <si>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</si>
  <si>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</si>
  <si>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</si>
  <si>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</si>
  <si>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</si>
  <si>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</si>
  <si>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</si>
  <si>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</si>
  <si>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</si>
  <si>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</si>
  <si>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</si>
  <si>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</si>
  <si>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</si>
  <si>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</si>
  <si>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</si>
  <si>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</si>
  <si>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</si>
  <si>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</si>
  <si>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</si>
  <si>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</si>
  <si>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</si>
  <si>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</si>
  <si>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</si>
  <si>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</si>
  <si>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</si>
  <si>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</si>
  <si>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</si>
  <si>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</si>
  <si>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</si>
  <si>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</si>
  <si>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</si>
  <si>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</si>
  <si>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</si>
  <si>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</si>
  <si>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</si>
  <si>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</si>
  <si>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</si>
  <si>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</si>
  <si>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</si>
  <si>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</si>
  <si>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</si>
  <si>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</si>
  <si>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</si>
  <si>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</si>
  <si>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</si>
  <si>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</si>
  <si>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</si>
  <si>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</si>
  <si>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</si>
  <si>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</si>
  <si>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</si>
  <si>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</si>
  <si>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</si>
  <si>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</si>
  <si>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</si>
  <si>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</si>
  <si>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</si>
  <si>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</si>
  <si>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</si>
  <si>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</si>
  <si>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</si>
  <si>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</si>
  <si>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</si>
  <si>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</si>
  <si>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</si>
  <si>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</si>
  <si>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</si>
  <si>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</si>
  <si>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</si>
  <si>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</si>
  <si>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</si>
  <si>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</si>
  <si>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</si>
  <si>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</si>
  <si>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</si>
  <si>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</si>
  <si>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</si>
  <si>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</si>
  <si>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</si>
  <si>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</si>
  <si>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</si>
  <si>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</si>
  <si>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</si>
  <si>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</si>
  <si>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</si>
  <si>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</si>
  <si>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</si>
  <si>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</si>
  <si>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</si>
  <si>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</si>
  <si>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</si>
  <si>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</si>
  <si>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</si>
  <si>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</si>
  <si>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</si>
  <si>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</si>
  <si>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</si>
  <si>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</si>
  <si>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</si>
  <si>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</si>
  <si>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</si>
  <si>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</si>
  <si>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</si>
  <si>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</si>
  <si>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</si>
  <si>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</si>
  <si>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</si>
  <si>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</si>
  <si>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</si>
  <si>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</si>
  <si>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</si>
  <si>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</si>
  <si>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</si>
  <si>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</si>
  <si>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</si>
  <si>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</si>
  <si>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</si>
  <si>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</si>
  <si>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</si>
  <si>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</si>
  <si>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</si>
  <si>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</si>
  <si>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</si>
  <si>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</si>
  <si>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</si>
  <si>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</si>
  <si>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</si>
  <si>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</si>
  <si>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</si>
  <si>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</si>
  <si>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</si>
  <si>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</si>
  <si>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</si>
  <si>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</si>
  <si>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</si>
  <si>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</si>
  <si>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</si>
  <si>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０非表示</t>
  </si>
  <si>
    <t>単価</t>
    <rPh sb="0" eb="2">
      <t>タンカ</t>
    </rPh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</si>
  <si>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</si>
  <si>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</si>
  <si>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</si>
  <si>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</si>
  <si>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</si>
  <si>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</si>
  <si>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</si>
  <si>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</si>
  <si>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</si>
  <si>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</si>
  <si>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</si>
  <si>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</si>
  <si>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</si>
  <si>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</si>
  <si>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</si>
  <si>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</si>
  <si>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広島市</t>
  </si>
  <si>
    <t>広島市</t>
    <rPh sb="0" eb="3">
      <t>ヒロシマシ</t>
    </rPh>
    <phoneticPr fontId="2"/>
  </si>
  <si>
    <t>施工　(変更)　理由</t>
    <rPh sb="0" eb="2">
      <t>セコウ</t>
    </rPh>
    <rPh sb="4" eb="6">
      <t>ヘンコウ</t>
    </rPh>
    <rPh sb="8" eb="10">
      <t>リユウ</t>
    </rPh>
    <phoneticPr fontId="2"/>
  </si>
  <si>
    <t>指名入札</t>
    <rPh sb="0" eb="2">
      <t>シメイ</t>
    </rPh>
    <rPh sb="2" eb="4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</si>
  <si>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</si>
  <si>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 xml:space="preserve"> 会計種別</t>
    <rPh sb="1" eb="3">
      <t>カイケイ</t>
    </rPh>
    <rPh sb="3" eb="5">
      <t>シュベツ</t>
    </rPh>
    <phoneticPr fontId="2"/>
  </si>
  <si>
    <t xml:space="preserve">  　金</t>
    <rPh sb="3" eb="4">
      <t>キン</t>
    </rPh>
    <phoneticPr fontId="2"/>
  </si>
  <si>
    <t>設計</t>
    <rPh sb="0" eb="2">
      <t>セッケイ</t>
    </rPh>
    <phoneticPr fontId="2"/>
  </si>
  <si>
    <t>検算</t>
  </si>
  <si>
    <t>検算</t>
    <rPh sb="0" eb="2">
      <t>ケンザン</t>
    </rPh>
    <phoneticPr fontId="2"/>
  </si>
  <si>
    <t>工事名</t>
    <rPh sb="0" eb="2">
      <t>コウジ</t>
    </rPh>
    <rPh sb="2" eb="3">
      <t>メイ</t>
    </rPh>
    <phoneticPr fontId="2"/>
  </si>
  <si>
    <t>日間</t>
    <rPh sb="0" eb="2">
      <t>ニチカン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</si>
  <si>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</si>
  <si>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照合</t>
    <rPh sb="0" eb="2">
      <t>ショウゴウ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</si>
  <si>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</si>
  <si>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</si>
  <si>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回</t>
    <rPh sb="0" eb="1">
      <t>カイ</t>
    </rPh>
    <phoneticPr fontId="2"/>
  </si>
  <si>
    <t>係</t>
    <rPh sb="0" eb="1">
      <t>カカリ</t>
    </rPh>
    <phoneticPr fontId="2"/>
  </si>
  <si>
    <t>工　 事　 設　 計　 書</t>
  </si>
  <si>
    <t xml:space="preserve"> 款</t>
    <phoneticPr fontId="2"/>
  </si>
  <si>
    <t xml:space="preserve"> 工事金額</t>
    <phoneticPr fontId="2"/>
  </si>
  <si>
    <t>工事費</t>
    <phoneticPr fontId="2"/>
  </si>
  <si>
    <t xml:space="preserve"> 項</t>
    <rPh sb="1" eb="2">
      <t>コウ</t>
    </rPh>
    <phoneticPr fontId="2"/>
  </si>
  <si>
    <t xml:space="preserve"> 目</t>
    <rPh sb="1" eb="2">
      <t>メ</t>
    </rPh>
    <phoneticPr fontId="2"/>
  </si>
  <si>
    <t xml:space="preserve"> 所属</t>
    <rPh sb="1" eb="3">
      <t>ショゾク</t>
    </rPh>
    <phoneticPr fontId="2"/>
  </si>
  <si>
    <t xml:space="preserve"> 変更回数</t>
    <rPh sb="1" eb="3">
      <t>ヘンコウ</t>
    </rPh>
    <rPh sb="3" eb="5">
      <t>カイスウ</t>
    </rPh>
    <phoneticPr fontId="2"/>
  </si>
  <si>
    <t>単　　位</t>
  </si>
  <si>
    <t xml:space="preserve">   設計及び審査依頼課</t>
    <phoneticPr fontId="2"/>
  </si>
  <si>
    <t xml:space="preserve">  技術管理課</t>
    <phoneticPr fontId="2"/>
  </si>
  <si>
    <t xml:space="preserve"> 設計年月日</t>
    <phoneticPr fontId="2"/>
  </si>
  <si>
    <t xml:space="preserve"> 設計書番号</t>
    <phoneticPr fontId="2"/>
  </si>
  <si>
    <t xml:space="preserve"> 工期</t>
    <phoneticPr fontId="2"/>
  </si>
  <si>
    <t xml:space="preserve"> 契約締結の日から</t>
    <phoneticPr fontId="2"/>
  </si>
  <si>
    <t>　　</t>
    <phoneticPr fontId="2"/>
  </si>
  <si>
    <t>数  　　量</t>
  </si>
  <si>
    <t>単　　  価</t>
  </si>
  <si>
    <t>金　　  額</t>
  </si>
  <si>
    <t>摘　　  要</t>
  </si>
  <si>
    <t>内　　　  　訳  　　　　表</t>
    <rPh sb="0" eb="1">
      <t>ウチ</t>
    </rPh>
    <rPh sb="7" eb="8">
      <t>ヤク</t>
    </rPh>
    <rPh sb="14" eb="15">
      <t>ヒョウ</t>
    </rPh>
    <phoneticPr fontId="2"/>
  </si>
  <si>
    <t>工事区分　　　　　　　　工　　　種　　　　　　　　種　　　別</t>
    <rPh sb="0" eb="2">
      <t>コウジ</t>
    </rPh>
    <rPh sb="2" eb="4">
      <t>クブン</t>
    </rPh>
    <rPh sb="16" eb="17">
      <t>シュ</t>
    </rPh>
    <phoneticPr fontId="2"/>
  </si>
  <si>
    <t>T</t>
    <phoneticPr fontId="2"/>
  </si>
  <si>
    <t>-</t>
    <phoneticPr fontId="2"/>
  </si>
  <si>
    <t>-</t>
    <phoneticPr fontId="2"/>
  </si>
  <si>
    <t>結合02_19</t>
    <rPh sb="0" eb="2">
      <t>ケツゴウ</t>
    </rPh>
    <phoneticPr fontId="2"/>
  </si>
  <si>
    <t>工期終了</t>
    <rPh sb="0" eb="2">
      <t>コウキ</t>
    </rPh>
    <rPh sb="2" eb="4">
      <t>シュウリョウ</t>
    </rPh>
    <phoneticPr fontId="2"/>
  </si>
  <si>
    <t>A1:AK81</t>
    <phoneticPr fontId="2"/>
  </si>
  <si>
    <t>A82:AK124</t>
    <phoneticPr fontId="2"/>
  </si>
  <si>
    <t>AM</t>
    <phoneticPr fontId="2"/>
  </si>
  <si>
    <t>AN</t>
    <phoneticPr fontId="2"/>
  </si>
  <si>
    <t>AO</t>
    <phoneticPr fontId="2"/>
  </si>
  <si>
    <t>AP</t>
    <phoneticPr fontId="2"/>
  </si>
  <si>
    <t>AQ</t>
    <phoneticPr fontId="2"/>
  </si>
  <si>
    <t>T</t>
    <phoneticPr fontId="2"/>
  </si>
  <si>
    <t>AC</t>
    <phoneticPr fontId="2"/>
  </si>
  <si>
    <t>AC</t>
    <phoneticPr fontId="2"/>
  </si>
  <si>
    <t>AS</t>
    <phoneticPr fontId="2"/>
  </si>
  <si>
    <t>工事価格1</t>
    <rPh sb="0" eb="2">
      <t>コウジ</t>
    </rPh>
    <rPh sb="2" eb="4">
      <t>カカク</t>
    </rPh>
    <phoneticPr fontId="2"/>
  </si>
  <si>
    <t>-</t>
    <phoneticPr fontId="2"/>
  </si>
  <si>
    <t>工事価格</t>
    <rPh sb="0" eb="2">
      <t>コウジ</t>
    </rPh>
    <rPh sb="2" eb="4">
      <t>カカク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</si>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</sst>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>
  <numFmts count="7">
    <numFmt numFmtId="177" formatCode="0_ "/>
    <numFmt numFmtId="179" formatCode="#,##0_ "/>
    <numFmt numFmtId="188" formatCode="#,###.##"/>
    <numFmt numFmtId="202" formatCode="#,##0_ ;[Red]\-#,##0\ "/>
    <numFmt numFmtId="203" formatCode="#,###.###"/>
    <numFmt numFmtId="207" formatCode="#.####"/>
    <numFmt numFmtId="208" formatCode="#.##"/>
  </numFmts>
  <fonts count="14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22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0" fontId="4" fillId="0" borderId="50" xfId="1" applyNumberFormat="1" applyFont="1" applyFill="1" applyBorder="1" applyAlignment="1">
      <alignment horizontal="center" vertical="center"/>
    </xf>
    <xf numFmtId="0" fontId="0" fillId="2" borderId="51" xfId="0" applyFill="1" applyBorder="1"/>
    <xf numFmtId="40" fontId="0" fillId="2" borderId="52" xfId="1" applyNumberFormat="1" applyFont="1" applyFill="1" applyBorder="1"/>
    <xf numFmtId="40" fontId="0" fillId="2" borderId="1" xfId="1" applyNumberFormat="1" applyFont="1" applyFill="1" applyBorder="1"/>
    <xf numFmtId="0" fontId="0" fillId="5" borderId="53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0" fillId="0" borderId="54" xfId="0" applyBorder="1"/>
    <xf numFmtId="0" fontId="0" fillId="0" borderId="55" xfId="0" applyBorder="1"/>
    <xf numFmtId="0" fontId="0" fillId="0" borderId="25" xfId="0" applyBorder="1"/>
    <xf numFmtId="0" fontId="0" fillId="0" borderId="26" xfId="0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vertical="top"/>
    </xf>
    <xf numFmtId="0" fontId="9" fillId="0" borderId="56" xfId="0" applyNumberFormat="1" applyFont="1" applyFill="1" applyBorder="1" applyAlignment="1">
      <alignment vertical="center"/>
    </xf>
    <xf numFmtId="0" fontId="7" fillId="0" borderId="57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8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9" xfId="0" applyNumberFormat="1" applyFont="1" applyFill="1" applyBorder="1" applyAlignment="1">
      <alignment vertical="top"/>
    </xf>
    <xf numFmtId="49" fontId="7" fillId="0" borderId="49" xfId="0" applyNumberFormat="1" applyFont="1" applyFill="1" applyBorder="1" applyAlignment="1">
      <alignment vertical="top"/>
    </xf>
    <xf numFmtId="0" fontId="8" fillId="0" borderId="0" xfId="1" applyNumberFormat="1" applyFont="1" applyBorder="1" applyAlignment="1">
      <alignment horizontal="center"/>
    </xf>
    <xf numFmtId="40" fontId="6" fillId="0" borderId="60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1" xfId="1" applyNumberFormat="1" applyFont="1" applyFill="1" applyBorder="1" applyAlignment="1">
      <alignment horizontal="center" vertical="center"/>
    </xf>
    <xf numFmtId="207" fontId="6" fillId="0" borderId="23" xfId="0" applyNumberFormat="1" applyFont="1" applyFill="1" applyBorder="1" applyAlignment="1">
      <alignment horizontal="left" vertical="center"/>
    </xf>
    <xf numFmtId="207" fontId="6" fillId="0" borderId="28" xfId="0" applyNumberFormat="1" applyFont="1" applyFill="1" applyBorder="1" applyAlignment="1">
      <alignment horizontal="left" vertical="center"/>
    </xf>
    <xf numFmtId="207" fontId="6" fillId="0" borderId="13" xfId="0" applyNumberFormat="1" applyFont="1" applyFill="1" applyBorder="1" applyAlignment="1">
      <alignment horizontal="left" vertical="center"/>
    </xf>
    <xf numFmtId="207" fontId="6" fillId="0" borderId="62" xfId="0" applyNumberFormat="1" applyFont="1" applyFill="1" applyBorder="1" applyAlignment="1">
      <alignment horizontal="left" vertical="center"/>
    </xf>
    <xf numFmtId="208" fontId="6" fillId="0" borderId="23" xfId="0" applyNumberFormat="1" applyFont="1" applyFill="1" applyBorder="1" applyAlignment="1">
      <alignment horizontal="left" vertical="center"/>
    </xf>
    <xf numFmtId="208" fontId="6" fillId="0" borderId="28" xfId="0" applyNumberFormat="1" applyFont="1" applyFill="1" applyBorder="1" applyAlignment="1">
      <alignment horizontal="left" vertical="center"/>
    </xf>
    <xf numFmtId="208" fontId="6" fillId="0" borderId="13" xfId="0" applyNumberFormat="1" applyFont="1" applyFill="1" applyBorder="1" applyAlignment="1">
      <alignment horizontal="left" vertical="center"/>
    </xf>
    <xf numFmtId="208" fontId="6" fillId="0" borderId="62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8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9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8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9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7" fillId="0" borderId="0" xfId="1" applyNumberFormat="1" applyFont="1" applyBorder="1" applyAlignment="1">
      <alignment vertical="top"/>
    </xf>
    <xf numFmtId="40" fontId="0" fillId="0" borderId="0" xfId="0" applyNumberFormat="1"/>
    <xf numFmtId="40" fontId="0" fillId="0" borderId="0" xfId="0" applyNumberFormat="1" applyBorder="1"/>
    <xf numFmtId="3" fontId="8" fillId="0" borderId="0" xfId="1" applyNumberFormat="1" applyFont="1" applyBorder="1" applyAlignment="1">
      <alignment horizontal="right"/>
    </xf>
    <xf numFmtId="202" fontId="8" fillId="0" borderId="0" xfId="1" applyNumberFormat="1" applyFont="1" applyBorder="1" applyAlignment="1"/>
    <xf numFmtId="0" fontId="10" fillId="0" borderId="28" xfId="0" applyFont="1" applyBorder="1"/>
    <xf numFmtId="0" fontId="11" fillId="0" borderId="0" xfId="0" applyFont="1"/>
    <xf numFmtId="0" fontId="0" fillId="0" borderId="27" xfId="0" applyBorder="1"/>
    <xf numFmtId="0" fontId="0" fillId="0" borderId="63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2" xfId="0" applyFill="1" applyBorder="1"/>
    <xf numFmtId="0" fontId="0" fillId="0" borderId="22" xfId="0" applyFill="1" applyBorder="1" applyAlignment="1">
      <alignment horizontal="center"/>
    </xf>
    <xf numFmtId="0" fontId="0" fillId="5" borderId="64" xfId="0" applyFill="1" applyBorder="1"/>
    <xf numFmtId="0" fontId="0" fillId="0" borderId="39" xfId="0" applyFill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/>
    <xf numFmtId="3" fontId="11" fillId="0" borderId="0" xfId="1" applyNumberFormat="1" applyFont="1" applyBorder="1" applyAlignment="1">
      <alignment horizontal="center" vertical="center"/>
    </xf>
    <xf numFmtId="179" fontId="11" fillId="0" borderId="0" xfId="1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11" fillId="0" borderId="0" xfId="1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38" fontId="11" fillId="0" borderId="0" xfId="1" applyFont="1" applyBorder="1" applyAlignment="1">
      <alignment horizontal="right" vertical="center"/>
    </xf>
    <xf numFmtId="0" fontId="11" fillId="0" borderId="0" xfId="0" applyFont="1" applyBorder="1" applyAlignment="1">
      <alignment horizontal="left" wrapText="1"/>
    </xf>
    <xf numFmtId="3" fontId="11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58" fontId="12" fillId="0" borderId="0" xfId="0" applyNumberFormat="1" applyFont="1" applyAlignment="1">
      <alignment horizontal="left"/>
    </xf>
    <xf numFmtId="58" fontId="12" fillId="0" borderId="28" xfId="0" applyNumberFormat="1" applyFont="1" applyBorder="1" applyAlignment="1">
      <alignment horizontal="left"/>
    </xf>
    <xf numFmtId="0" fontId="10" fillId="0" borderId="60" xfId="0" applyFont="1" applyBorder="1"/>
    <xf numFmtId="0" fontId="10" fillId="0" borderId="40" xfId="0" applyFont="1" applyBorder="1"/>
    <xf numFmtId="0" fontId="10" fillId="0" borderId="23" xfId="0" applyFont="1" applyBorder="1"/>
    <xf numFmtId="0" fontId="10" fillId="0" borderId="58" xfId="0" applyFont="1" applyBorder="1"/>
    <xf numFmtId="58" fontId="12" fillId="0" borderId="58" xfId="0" applyNumberFormat="1" applyFont="1" applyBorder="1" applyAlignment="1">
      <alignment horizontal="left"/>
    </xf>
    <xf numFmtId="58" fontId="12" fillId="0" borderId="40" xfId="0" applyNumberFormat="1" applyFont="1" applyBorder="1" applyAlignment="1">
      <alignment horizontal="left"/>
    </xf>
    <xf numFmtId="0" fontId="10" fillId="0" borderId="61" xfId="0" applyFont="1" applyBorder="1"/>
    <xf numFmtId="0" fontId="10" fillId="0" borderId="17" xfId="0" applyFont="1" applyBorder="1"/>
    <xf numFmtId="0" fontId="10" fillId="0" borderId="13" xfId="0" applyFont="1" applyBorder="1"/>
    <xf numFmtId="58" fontId="12" fillId="0" borderId="13" xfId="0" applyNumberFormat="1" applyFont="1" applyBorder="1" applyAlignment="1">
      <alignment horizontal="left"/>
    </xf>
    <xf numFmtId="58" fontId="12" fillId="0" borderId="17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60" xfId="0" applyFont="1" applyBorder="1"/>
    <xf numFmtId="0" fontId="12" fillId="0" borderId="23" xfId="0" applyFont="1" applyBorder="1"/>
    <xf numFmtId="0" fontId="12" fillId="0" borderId="40" xfId="0" applyFont="1" applyBorder="1"/>
    <xf numFmtId="0" fontId="12" fillId="0" borderId="60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0" xfId="0" applyFont="1" applyBorder="1"/>
    <xf numFmtId="0" fontId="12" fillId="0" borderId="28" xfId="0" applyFont="1" applyBorder="1"/>
    <xf numFmtId="0" fontId="12" fillId="0" borderId="58" xfId="0" applyFont="1" applyBorder="1"/>
    <xf numFmtId="0" fontId="12" fillId="0" borderId="28" xfId="0" applyFont="1" applyBorder="1" applyAlignment="1">
      <alignment horizontal="left"/>
    </xf>
    <xf numFmtId="0" fontId="12" fillId="0" borderId="61" xfId="0" applyFont="1" applyBorder="1"/>
    <xf numFmtId="0" fontId="12" fillId="0" borderId="13" xfId="0" applyFont="1" applyBorder="1"/>
    <xf numFmtId="0" fontId="12" fillId="0" borderId="17" xfId="0" applyFont="1" applyBorder="1"/>
    <xf numFmtId="0" fontId="12" fillId="0" borderId="6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60" xfId="0" applyFont="1" applyBorder="1" applyAlignment="1">
      <alignment horizontal="left" vertical="center"/>
    </xf>
    <xf numFmtId="0" fontId="12" fillId="0" borderId="6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5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1" xfId="0" applyFont="1" applyBorder="1" applyAlignment="1">
      <alignment horizontal="left" vertical="center" wrapText="1"/>
    </xf>
    <xf numFmtId="3" fontId="12" fillId="0" borderId="61" xfId="1" applyNumberFormat="1" applyFont="1" applyBorder="1" applyAlignment="1">
      <alignment horizontal="left" vertical="center"/>
    </xf>
    <xf numFmtId="3" fontId="12" fillId="0" borderId="61" xfId="1" applyNumberFormat="1" applyFont="1" applyBorder="1" applyAlignment="1">
      <alignment horizontal="right" vertical="center"/>
    </xf>
    <xf numFmtId="203" fontId="12" fillId="0" borderId="61" xfId="1" applyNumberFormat="1" applyFont="1" applyBorder="1" applyAlignment="1">
      <alignment horizontal="left" vertical="center"/>
    </xf>
    <xf numFmtId="3" fontId="12" fillId="0" borderId="13" xfId="1" applyNumberFormat="1" applyFont="1" applyBorder="1" applyAlignment="1">
      <alignment horizontal="left" vertical="center"/>
    </xf>
    <xf numFmtId="0" fontId="12" fillId="0" borderId="38" xfId="0" applyFont="1" applyBorder="1" applyAlignment="1">
      <alignment horizontal="left"/>
    </xf>
    <xf numFmtId="0" fontId="12" fillId="0" borderId="61" xfId="0" applyFont="1" applyBorder="1" applyAlignment="1">
      <alignment horizontal="left" wrapText="1"/>
    </xf>
    <xf numFmtId="0" fontId="12" fillId="0" borderId="40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17" xfId="0" applyFont="1" applyBorder="1" applyAlignment="1">
      <alignment horizontal="left" wrapText="1"/>
    </xf>
    <xf numFmtId="3" fontId="12" fillId="0" borderId="61" xfId="0" applyNumberFormat="1" applyFont="1" applyBorder="1" applyAlignment="1">
      <alignment horizontal="right" vertical="center"/>
    </xf>
    <xf numFmtId="203" fontId="12" fillId="0" borderId="14" xfId="1" applyNumberFormat="1" applyFont="1" applyBorder="1" applyAlignment="1">
      <alignment horizontal="center"/>
    </xf>
    <xf numFmtId="0" fontId="12" fillId="0" borderId="4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2" fillId="0" borderId="60" xfId="0" applyFont="1" applyBorder="1" applyAlignment="1">
      <alignment horizontal="left" vertical="center" wrapText="1"/>
    </xf>
    <xf numFmtId="3" fontId="12" fillId="0" borderId="60" xfId="1" applyNumberFormat="1" applyFont="1" applyBorder="1" applyAlignment="1">
      <alignment horizontal="left" vertical="center"/>
    </xf>
    <xf numFmtId="3" fontId="12" fillId="0" borderId="60" xfId="1" applyNumberFormat="1" applyFont="1" applyBorder="1" applyAlignment="1">
      <alignment horizontal="right" vertical="center"/>
    </xf>
    <xf numFmtId="203" fontId="12" fillId="0" borderId="60" xfId="1" applyNumberFormat="1" applyFont="1" applyBorder="1" applyAlignment="1">
      <alignment horizontal="left" vertical="center"/>
    </xf>
    <xf numFmtId="203" fontId="12" fillId="0" borderId="23" xfId="1" applyNumberFormat="1" applyFont="1" applyBorder="1" applyAlignment="1">
      <alignment horizontal="left" vertical="center"/>
    </xf>
    <xf numFmtId="3" fontId="12" fillId="0" borderId="40" xfId="1" applyNumberFormat="1" applyFont="1" applyBorder="1" applyAlignment="1">
      <alignment horizontal="right" vertical="center"/>
    </xf>
    <xf numFmtId="3" fontId="12" fillId="0" borderId="60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" fontId="12" fillId="0" borderId="23" xfId="1" applyNumberFormat="1" applyFont="1" applyBorder="1" applyAlignment="1">
      <alignment horizontal="left" vertical="center"/>
    </xf>
    <xf numFmtId="203" fontId="12" fillId="0" borderId="13" xfId="1" applyNumberFormat="1" applyFont="1" applyBorder="1" applyAlignment="1">
      <alignment horizontal="left" vertical="center"/>
    </xf>
    <xf numFmtId="0" fontId="12" fillId="0" borderId="58" xfId="0" applyFont="1" applyBorder="1" applyAlignment="1">
      <alignment horizontal="left" wrapText="1"/>
    </xf>
    <xf numFmtId="3" fontId="12" fillId="0" borderId="0" xfId="1" applyNumberFormat="1" applyFont="1" applyBorder="1" applyAlignment="1">
      <alignment horizontal="left" vertical="center"/>
    </xf>
    <xf numFmtId="3" fontId="12" fillId="0" borderId="0" xfId="1" applyNumberFormat="1" applyFont="1" applyBorder="1" applyAlignment="1">
      <alignment horizontal="right" vertical="center"/>
    </xf>
    <xf numFmtId="203" fontId="12" fillId="0" borderId="0" xfId="1" applyNumberFormat="1" applyFont="1" applyBorder="1" applyAlignment="1">
      <alignment horizontal="left" vertical="center"/>
    </xf>
    <xf numFmtId="203" fontId="12" fillId="0" borderId="28" xfId="1" applyNumberFormat="1" applyFont="1" applyBorder="1" applyAlignment="1">
      <alignment horizontal="left" vertical="center"/>
    </xf>
    <xf numFmtId="0" fontId="12" fillId="0" borderId="60" xfId="1" applyNumberFormat="1" applyFont="1" applyBorder="1" applyAlignment="1">
      <alignment horizontal="center"/>
    </xf>
    <xf numFmtId="0" fontId="12" fillId="0" borderId="23" xfId="1" applyNumberFormat="1" applyFont="1" applyBorder="1" applyAlignment="1">
      <alignment horizontal="center"/>
    </xf>
    <xf numFmtId="0" fontId="12" fillId="0" borderId="0" xfId="1" applyNumberFormat="1" applyFont="1" applyBorder="1" applyAlignment="1">
      <alignment horizontal="center"/>
    </xf>
    <xf numFmtId="0" fontId="12" fillId="0" borderId="28" xfId="1" applyNumberFormat="1" applyFont="1" applyBorder="1" applyAlignment="1">
      <alignment horizontal="center"/>
    </xf>
    <xf numFmtId="188" fontId="12" fillId="0" borderId="13" xfId="1" applyNumberFormat="1" applyFont="1" applyBorder="1" applyAlignment="1">
      <alignment horizontal="left"/>
    </xf>
    <xf numFmtId="188" fontId="12" fillId="0" borderId="23" xfId="1" applyNumberFormat="1" applyFont="1" applyBorder="1" applyAlignment="1">
      <alignment horizontal="left"/>
    </xf>
    <xf numFmtId="188" fontId="12" fillId="0" borderId="23" xfId="0" applyNumberFormat="1" applyFont="1" applyBorder="1" applyAlignment="1">
      <alignment horizontal="left"/>
    </xf>
    <xf numFmtId="188" fontId="12" fillId="0" borderId="13" xfId="0" applyNumberFormat="1" applyFont="1" applyBorder="1" applyAlignment="1">
      <alignment horizontal="left"/>
    </xf>
    <xf numFmtId="0" fontId="12" fillId="0" borderId="23" xfId="1" applyNumberFormat="1" applyFont="1" applyBorder="1" applyAlignment="1">
      <alignment horizontal="left"/>
    </xf>
    <xf numFmtId="0" fontId="12" fillId="0" borderId="28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2" fillId="0" borderId="61" xfId="1" applyNumberFormat="1" applyFont="1" applyBorder="1" applyAlignment="1">
      <alignment horizontal="left"/>
    </xf>
    <xf numFmtId="0" fontId="12" fillId="0" borderId="13" xfId="1" applyNumberFormat="1" applyFont="1" applyBorder="1" applyAlignment="1">
      <alignment horizontal="left"/>
    </xf>
    <xf numFmtId="0" fontId="12" fillId="0" borderId="60" xfId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2" fillId="0" borderId="60" xfId="0" applyFon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3" xfId="0" applyFill="1" applyBorder="1"/>
    <xf numFmtId="0" fontId="0" fillId="2" borderId="26" xfId="0" applyFill="1" applyBorder="1"/>
    <xf numFmtId="0" fontId="0" fillId="2" borderId="54" xfId="0" applyFill="1" applyBorder="1"/>
    <xf numFmtId="179" fontId="12" fillId="0" borderId="60" xfId="0" applyNumberFormat="1" applyFont="1" applyBorder="1" applyAlignment="1">
      <alignment horizontal="right"/>
    </xf>
    <xf numFmtId="179" fontId="12" fillId="0" borderId="23" xfId="1" applyNumberFormat="1" applyFont="1" applyBorder="1" applyAlignment="1">
      <alignment horizontal="right"/>
    </xf>
    <xf numFmtId="179" fontId="12" fillId="0" borderId="40" xfId="0" applyNumberFormat="1" applyFont="1" applyBorder="1" applyAlignment="1">
      <alignment horizontal="right"/>
    </xf>
    <xf numFmtId="179" fontId="12" fillId="0" borderId="60" xfId="1" applyNumberFormat="1" applyFont="1" applyBorder="1" applyAlignment="1">
      <alignment horizontal="right"/>
    </xf>
    <xf numFmtId="179" fontId="12" fillId="0" borderId="40" xfId="1" applyNumberFormat="1" applyFont="1" applyBorder="1" applyAlignment="1">
      <alignment horizontal="right"/>
    </xf>
    <xf numFmtId="179" fontId="12" fillId="7" borderId="58" xfId="1" applyNumberFormat="1" applyFont="1" applyFill="1" applyBorder="1" applyAlignment="1">
      <alignment horizontal="right"/>
    </xf>
    <xf numFmtId="179" fontId="12" fillId="7" borderId="0" xfId="1" applyNumberFormat="1" applyFont="1" applyFill="1" applyBorder="1" applyAlignment="1">
      <alignment horizontal="right"/>
    </xf>
    <xf numFmtId="188" fontId="12" fillId="7" borderId="28" xfId="1" applyNumberFormat="1" applyFont="1" applyFill="1" applyBorder="1" applyAlignment="1">
      <alignment horizontal="left"/>
    </xf>
    <xf numFmtId="179" fontId="12" fillId="7" borderId="0" xfId="0" applyNumberFormat="1" applyFont="1" applyFill="1" applyBorder="1" applyAlignment="1">
      <alignment horizontal="right"/>
    </xf>
    <xf numFmtId="188" fontId="12" fillId="7" borderId="28" xfId="0" applyNumberFormat="1" applyFont="1" applyFill="1" applyBorder="1" applyAlignment="1">
      <alignment horizontal="left"/>
    </xf>
    <xf numFmtId="179" fontId="12" fillId="7" borderId="28" xfId="1" applyNumberFormat="1" applyFont="1" applyFill="1" applyBorder="1" applyAlignment="1">
      <alignment horizontal="right"/>
    </xf>
    <xf numFmtId="3" fontId="12" fillId="7" borderId="58" xfId="1" applyNumberFormat="1" applyFont="1" applyFill="1" applyBorder="1" applyAlignment="1">
      <alignment horizontal="right" vertical="center"/>
    </xf>
    <xf numFmtId="3" fontId="12" fillId="7" borderId="0" xfId="1" applyNumberFormat="1" applyFont="1" applyFill="1" applyBorder="1" applyAlignment="1">
      <alignment horizontal="right" vertical="center"/>
    </xf>
    <xf numFmtId="203" fontId="12" fillId="7" borderId="28" xfId="1" applyNumberFormat="1" applyFont="1" applyFill="1" applyBorder="1" applyAlignment="1">
      <alignment horizontal="left" vertical="center"/>
    </xf>
    <xf numFmtId="3" fontId="12" fillId="7" borderId="0" xfId="0" applyNumberFormat="1" applyFont="1" applyFill="1" applyBorder="1" applyAlignment="1">
      <alignment horizontal="right" vertical="center"/>
    </xf>
    <xf numFmtId="3" fontId="12" fillId="7" borderId="28" xfId="0" applyNumberFormat="1" applyFont="1" applyFill="1" applyBorder="1" applyAlignment="1">
      <alignment horizontal="right" vertical="center"/>
    </xf>
    <xf numFmtId="3" fontId="12" fillId="7" borderId="28" xfId="1" applyNumberFormat="1" applyFont="1" applyFill="1" applyBorder="1" applyAlignment="1">
      <alignment horizontal="left" vertical="center"/>
    </xf>
    <xf numFmtId="179" fontId="12" fillId="7" borderId="58" xfId="0" applyNumberFormat="1" applyFont="1" applyFill="1" applyBorder="1" applyAlignment="1">
      <alignment horizontal="right"/>
    </xf>
    <xf numFmtId="0" fontId="12" fillId="0" borderId="61" xfId="0" applyFont="1" applyBorder="1" applyAlignment="1">
      <alignment horizontal="center"/>
    </xf>
    <xf numFmtId="58" fontId="12" fillId="0" borderId="61" xfId="0" applyNumberFormat="1" applyFont="1" applyBorder="1" applyAlignment="1">
      <alignment horizont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0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1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50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58" xfId="0" applyBorder="1" applyAlignment="1"/>
    <xf numFmtId="0" fontId="0" fillId="0" borderId="0" xfId="0" applyAlignment="1"/>
    <xf numFmtId="38" fontId="13" fillId="0" borderId="0" xfId="1" applyFont="1" applyBorder="1" applyAlignment="1">
      <alignment horizontal="right"/>
    </xf>
    <xf numFmtId="0" fontId="12" fillId="0" borderId="5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179" fontId="12" fillId="0" borderId="61" xfId="0" applyNumberFormat="1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0" xfId="0" applyFont="1" applyAlignment="1">
      <alignment horizontal="right"/>
    </xf>
    <xf numFmtId="58" fontId="12" fillId="0" borderId="18" xfId="0" applyNumberFormat="1" applyFont="1" applyBorder="1" applyAlignment="1">
      <alignment horizontal="center"/>
    </xf>
    <xf numFmtId="58" fontId="12" fillId="0" borderId="14" xfId="0" applyNumberFormat="1" applyFont="1" applyBorder="1" applyAlignment="1">
      <alignment horizontal="center"/>
    </xf>
    <xf numFmtId="0" fontId="12" fillId="0" borderId="38" xfId="0" applyFont="1" applyBorder="1" applyAlignment="1">
      <alignment horizontal="left"/>
    </xf>
    <xf numFmtId="0" fontId="0" fillId="0" borderId="38" xfId="0" applyBorder="1" applyAlignment="1"/>
    <xf numFmtId="3" fontId="12" fillId="0" borderId="38" xfId="1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0" fillId="0" borderId="14" xfId="0" applyBorder="1" applyAlignment="1"/>
    <xf numFmtId="203" fontId="12" fillId="0" borderId="18" xfId="1" applyNumberFormat="1" applyFont="1" applyBorder="1" applyAlignment="1">
      <alignment horizontal="center"/>
    </xf>
    <xf numFmtId="0" fontId="12" fillId="0" borderId="17" xfId="1" applyNumberFormat="1" applyFont="1" applyBorder="1" applyAlignment="1">
      <alignment horizontal="center"/>
    </xf>
    <xf numFmtId="0" fontId="12" fillId="0" borderId="13" xfId="1" applyNumberFormat="1" applyFont="1" applyBorder="1" applyAlignment="1">
      <alignment horizontal="center"/>
    </xf>
    <xf numFmtId="179" fontId="12" fillId="0" borderId="17" xfId="1" applyNumberFormat="1" applyFont="1" applyBorder="1" applyAlignment="1">
      <alignment horizontal="right"/>
    </xf>
    <xf numFmtId="179" fontId="12" fillId="0" borderId="61" xfId="1" applyNumberFormat="1" applyFont="1" applyBorder="1" applyAlignment="1">
      <alignment horizontal="right"/>
    </xf>
    <xf numFmtId="179" fontId="0" fillId="0" borderId="61" xfId="0" applyNumberFormat="1" applyBorder="1" applyAlignment="1">
      <alignment horizontal="right"/>
    </xf>
    <xf numFmtId="203" fontId="12" fillId="0" borderId="38" xfId="1" applyNumberFormat="1" applyFont="1" applyBorder="1" applyAlignment="1">
      <alignment horizontal="center"/>
    </xf>
    <xf numFmtId="179" fontId="12" fillId="0" borderId="17" xfId="0" applyNumberFormat="1" applyFont="1" applyBorder="1" applyAlignment="1">
      <alignment horizontal="right"/>
    </xf>
    <xf numFmtId="179" fontId="0" fillId="0" borderId="13" xfId="0" applyNumberFormat="1" applyBorder="1" applyAlignment="1">
      <alignment horizontal="right"/>
    </xf>
    <xf numFmtId="0" fontId="12" fillId="0" borderId="58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2" fillId="0" borderId="28" xfId="1" applyNumberFormat="1" applyFont="1" applyBorder="1" applyAlignment="1">
      <alignment horizontal="left"/>
    </xf>
    <xf numFmtId="179" fontId="12" fillId="0" borderId="13" xfId="0" applyNumberFormat="1" applyFont="1" applyBorder="1" applyAlignment="1">
      <alignment horizontal="right"/>
    </xf>
    <xf numFmtId="179" fontId="12" fillId="0" borderId="0" xfId="0" applyNumberFormat="1" applyFont="1" applyBorder="1" applyAlignment="1">
      <alignment horizontal="right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70" xfId="0" applyNumberFormat="1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4" fillId="0" borderId="69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1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opLeftCell="I10" workbookViewId="0">
      <selection activeCell="Q18" sqref="Q18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56" t="s">
        <v>81</v>
      </c>
      <c r="N3" s="357"/>
      <c r="O3" s="357"/>
      <c r="P3" s="357"/>
      <c r="Q3" s="358"/>
      <c r="T3" s="77" t="s">
        <v>79</v>
      </c>
      <c r="U3" s="77" t="s">
        <v>80</v>
      </c>
      <c r="V3" s="359" t="s">
        <v>82</v>
      </c>
      <c r="W3" s="359"/>
      <c r="X3" s="359"/>
      <c r="Y3" s="359"/>
      <c r="Z3" s="359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287</v>
      </c>
      <c r="M4" s="360" t="s">
        <v>61</v>
      </c>
      <c r="N4" s="361"/>
      <c r="O4" s="361"/>
      <c r="P4" s="361"/>
      <c r="Q4" s="362"/>
      <c r="T4" s="77" t="s">
        <v>83</v>
      </c>
      <c r="U4" s="77" t="s">
        <v>287</v>
      </c>
      <c r="V4" s="373" t="s">
        <v>61</v>
      </c>
      <c r="W4" s="373"/>
      <c r="X4" s="373"/>
      <c r="Y4" s="373"/>
      <c r="Z4" s="373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288</v>
      </c>
      <c r="M5" s="363"/>
      <c r="N5" s="364"/>
      <c r="O5" s="364"/>
      <c r="P5" s="364"/>
      <c r="Q5" s="365"/>
      <c r="T5" s="77" t="s">
        <v>84</v>
      </c>
      <c r="U5" s="77" t="s">
        <v>288</v>
      </c>
      <c r="V5" s="373"/>
      <c r="W5" s="373"/>
      <c r="X5" s="373"/>
      <c r="Y5" s="373"/>
      <c r="Z5" s="373"/>
    </row>
    <row r="6" spans="1:27" ht="14.25" thickBot="1">
      <c r="A6" s="64" t="s">
        <v>62</v>
      </c>
      <c r="B6" s="69" t="s">
        <v>129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289</v>
      </c>
      <c r="M6" s="363"/>
      <c r="N6" s="364"/>
      <c r="O6" s="364"/>
      <c r="P6" s="364"/>
      <c r="Q6" s="365"/>
      <c r="T6" s="77" t="s">
        <v>45</v>
      </c>
      <c r="U6" s="77" t="s">
        <v>289</v>
      </c>
      <c r="V6" s="373"/>
      <c r="W6" s="373"/>
      <c r="X6" s="373"/>
      <c r="Y6" s="373"/>
      <c r="Z6" s="373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290</v>
      </c>
      <c r="M7" s="363"/>
      <c r="N7" s="364"/>
      <c r="O7" s="364"/>
      <c r="P7" s="364"/>
      <c r="Q7" s="365"/>
      <c r="T7" s="77" t="s">
        <v>46</v>
      </c>
      <c r="U7" s="77" t="s">
        <v>290</v>
      </c>
      <c r="V7" s="373"/>
      <c r="W7" s="373"/>
      <c r="X7" s="373"/>
      <c r="Y7" s="373"/>
      <c r="Z7" s="373"/>
    </row>
    <row r="8" spans="1:27" ht="14.25" thickBot="1">
      <c r="A8" s="65" t="s">
        <v>71</v>
      </c>
      <c r="B8" s="47" t="s">
        <v>169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96</v>
      </c>
      <c r="L8" s="77" t="s">
        <v>291</v>
      </c>
      <c r="M8" s="366"/>
      <c r="N8" s="367"/>
      <c r="O8" s="367"/>
      <c r="P8" s="367"/>
      <c r="Q8" s="368"/>
      <c r="T8" s="77" t="s">
        <v>125</v>
      </c>
      <c r="U8" s="77" t="s">
        <v>295</v>
      </c>
      <c r="V8" s="359"/>
      <c r="W8" s="359"/>
      <c r="X8" s="359"/>
      <c r="Y8" s="359"/>
      <c r="Z8" s="359"/>
    </row>
    <row r="9" spans="1:27" ht="14.25" thickBot="1">
      <c r="A9" s="65" t="s">
        <v>72</v>
      </c>
      <c r="B9" s="47" t="s">
        <v>368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97</v>
      </c>
      <c r="L9" s="77" t="s">
        <v>292</v>
      </c>
      <c r="M9" s="366"/>
      <c r="N9" s="367"/>
      <c r="O9" s="367"/>
      <c r="P9" s="367"/>
      <c r="Q9" s="368"/>
      <c r="T9" s="77" t="s">
        <v>126</v>
      </c>
      <c r="U9" s="77" t="s">
        <v>296</v>
      </c>
      <c r="V9" s="359"/>
      <c r="W9" s="359"/>
      <c r="X9" s="359"/>
      <c r="Y9" s="359"/>
      <c r="Z9" s="359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293</v>
      </c>
      <c r="M10" s="366"/>
      <c r="N10" s="369"/>
      <c r="O10" s="369"/>
      <c r="P10" s="369"/>
      <c r="Q10" s="368"/>
      <c r="U10" t="s">
        <v>297</v>
      </c>
    </row>
    <row r="11" spans="1:27" ht="14.25" thickBot="1">
      <c r="A11" s="65" t="s">
        <v>65</v>
      </c>
      <c r="B11" s="47">
        <v>3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294</v>
      </c>
      <c r="M11" s="370"/>
      <c r="N11" s="371"/>
      <c r="O11" s="371"/>
      <c r="P11" s="371"/>
      <c r="Q11" s="372"/>
      <c r="U11" t="s">
        <v>298</v>
      </c>
    </row>
    <row r="12" spans="1:27" ht="14.25" thickBot="1">
      <c r="A12" s="65" t="s">
        <v>66</v>
      </c>
      <c r="B12" s="47">
        <v>6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227</v>
      </c>
      <c r="T12" t="s">
        <v>127</v>
      </c>
    </row>
    <row r="13" spans="1:27" ht="27.75" customHeight="1" thickBot="1">
      <c r="A13" s="66" t="s">
        <v>67</v>
      </c>
      <c r="B13" s="47">
        <v>1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74" t="s">
        <v>153</v>
      </c>
      <c r="L13" s="375"/>
      <c r="M13" s="376" t="s">
        <v>154</v>
      </c>
      <c r="N13" s="377"/>
      <c r="O13" s="378"/>
      <c r="P13" s="378" t="s">
        <v>50</v>
      </c>
      <c r="Q13" s="380" t="s">
        <v>55</v>
      </c>
      <c r="R13" s="383" t="s">
        <v>56</v>
      </c>
      <c r="T13" s="374" t="s">
        <v>153</v>
      </c>
      <c r="U13" s="375"/>
      <c r="V13" s="376" t="s">
        <v>154</v>
      </c>
      <c r="W13" s="377"/>
      <c r="X13" s="378"/>
      <c r="Y13" s="378" t="s">
        <v>50</v>
      </c>
      <c r="Z13" s="380" t="s">
        <v>55</v>
      </c>
      <c r="AA13" s="383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6"/>
      <c r="M14" s="332" t="s">
        <v>0</v>
      </c>
      <c r="N14" s="96"/>
      <c r="O14" s="332" t="s">
        <v>74</v>
      </c>
      <c r="P14" s="379"/>
      <c r="Q14" s="381"/>
      <c r="R14" s="385"/>
      <c r="T14" s="97" t="s">
        <v>0</v>
      </c>
      <c r="U14" s="101"/>
      <c r="V14" s="330" t="s">
        <v>0</v>
      </c>
      <c r="W14" s="331"/>
      <c r="X14" s="330" t="s">
        <v>74</v>
      </c>
      <c r="Y14" s="386"/>
      <c r="Z14" s="382"/>
      <c r="AA14" s="384"/>
    </row>
    <row r="15" spans="1:27" ht="14.25" thickBot="1">
      <c r="A15" s="66" t="s">
        <v>111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4" t="s">
        <v>237</v>
      </c>
      <c r="L15" s="333" t="s">
        <v>363</v>
      </c>
      <c r="M15" s="135" t="s">
        <v>235</v>
      </c>
      <c r="N15" s="135" t="s">
        <v>109</v>
      </c>
      <c r="O15" s="135">
        <v>15</v>
      </c>
      <c r="P15" s="135" t="s">
        <v>234</v>
      </c>
      <c r="Q15" s="135" t="s">
        <v>236</v>
      </c>
      <c r="R15" s="136"/>
      <c r="T15" s="10" t="s">
        <v>4</v>
      </c>
      <c r="U15" s="77" t="s">
        <v>364</v>
      </c>
      <c r="V15" s="1" t="s">
        <v>47</v>
      </c>
      <c r="W15" s="1" t="s">
        <v>369</v>
      </c>
      <c r="X15" s="1">
        <v>2</v>
      </c>
      <c r="Y15" s="109" t="s">
        <v>51</v>
      </c>
      <c r="Z15" s="1" t="s">
        <v>183</v>
      </c>
      <c r="AA15" s="11"/>
    </row>
    <row r="16" spans="1:27" ht="14.25" thickBot="1">
      <c r="A16" s="160" t="s">
        <v>230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4" t="s">
        <v>233</v>
      </c>
      <c r="L16" s="333" t="s">
        <v>363</v>
      </c>
      <c r="M16" s="135" t="s">
        <v>232</v>
      </c>
      <c r="N16" s="135" t="s">
        <v>138</v>
      </c>
      <c r="O16" s="135">
        <v>18</v>
      </c>
      <c r="P16" s="135" t="s">
        <v>234</v>
      </c>
      <c r="Q16" s="135" t="s">
        <v>236</v>
      </c>
      <c r="R16" s="136"/>
      <c r="T16" s="10" t="s">
        <v>5</v>
      </c>
      <c r="U16" s="77" t="s">
        <v>364</v>
      </c>
      <c r="V16" s="1" t="s">
        <v>246</v>
      </c>
      <c r="W16" s="1" t="s">
        <v>318</v>
      </c>
      <c r="X16" s="1"/>
      <c r="Y16" s="109" t="s">
        <v>51</v>
      </c>
      <c r="Z16" s="1"/>
      <c r="AA16" s="11"/>
    </row>
    <row r="17" spans="1:27" ht="14.25" thickBot="1">
      <c r="A17" s="160" t="s">
        <v>231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79" t="s">
        <v>366</v>
      </c>
      <c r="L17" s="334" t="s">
        <v>364</v>
      </c>
      <c r="M17" s="180" t="s">
        <v>366</v>
      </c>
      <c r="N17" s="180" t="s">
        <v>369</v>
      </c>
      <c r="O17" s="180">
        <v>2</v>
      </c>
      <c r="P17" s="180" t="s">
        <v>53</v>
      </c>
      <c r="Q17" s="180" t="s">
        <v>236</v>
      </c>
      <c r="R17" s="223"/>
      <c r="T17" s="10" t="s">
        <v>6</v>
      </c>
      <c r="U17" s="77" t="s">
        <v>364</v>
      </c>
      <c r="V17" s="1" t="s">
        <v>47</v>
      </c>
      <c r="W17" s="1" t="s">
        <v>370</v>
      </c>
      <c r="X17" s="1">
        <v>1</v>
      </c>
      <c r="Y17" s="109" t="s">
        <v>51</v>
      </c>
      <c r="Z17" s="1" t="s">
        <v>183</v>
      </c>
      <c r="AA17" s="11"/>
    </row>
    <row r="18" spans="1:27" ht="14.25" thickBot="1">
      <c r="A18" s="157" t="s">
        <v>228</v>
      </c>
      <c r="B18" s="137" t="s">
        <v>367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178" t="s">
        <v>378</v>
      </c>
      <c r="L18" s="335" t="s">
        <v>379</v>
      </c>
      <c r="M18" s="177" t="s">
        <v>380</v>
      </c>
      <c r="N18" s="177" t="s">
        <v>86</v>
      </c>
      <c r="O18" s="177">
        <v>15</v>
      </c>
      <c r="P18" s="177" t="s">
        <v>52</v>
      </c>
      <c r="Q18" s="177" t="s">
        <v>236</v>
      </c>
      <c r="R18" s="224"/>
      <c r="T18" s="10" t="s">
        <v>7</v>
      </c>
      <c r="U18" s="77" t="s">
        <v>364</v>
      </c>
      <c r="V18" s="1" t="s">
        <v>247</v>
      </c>
      <c r="W18" s="1" t="s">
        <v>370</v>
      </c>
      <c r="X18" s="1"/>
      <c r="Y18" s="109" t="s">
        <v>51</v>
      </c>
      <c r="Z18" s="1"/>
      <c r="AA18" s="11"/>
    </row>
    <row r="19" spans="1:27" ht="14.25" thickBot="1">
      <c r="A19" s="158" t="s">
        <v>229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24"/>
      <c r="L19" s="24"/>
      <c r="M19" s="24"/>
      <c r="N19" s="24"/>
      <c r="O19" s="24"/>
      <c r="P19" s="24"/>
      <c r="Q19" s="24"/>
      <c r="R19" s="24"/>
      <c r="T19" s="10" t="s">
        <v>8</v>
      </c>
      <c r="U19" s="77" t="s">
        <v>364</v>
      </c>
      <c r="V19" s="1" t="s">
        <v>8</v>
      </c>
      <c r="W19" s="1" t="s">
        <v>371</v>
      </c>
      <c r="X19" s="1">
        <v>3</v>
      </c>
      <c r="Y19" s="109" t="s">
        <v>52</v>
      </c>
      <c r="Z19" s="1" t="s">
        <v>304</v>
      </c>
      <c r="AA19" s="11"/>
    </row>
    <row r="20" spans="1:27" ht="14.25" thickBot="1">
      <c r="A20" s="158" t="s">
        <v>66</v>
      </c>
      <c r="B20" s="47">
        <v>44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24"/>
      <c r="L20" s="24"/>
      <c r="M20" s="24"/>
      <c r="N20" s="24"/>
      <c r="O20" s="24"/>
      <c r="P20" s="24"/>
      <c r="Q20" s="24"/>
      <c r="R20" s="24"/>
      <c r="T20" s="10" t="s">
        <v>9</v>
      </c>
      <c r="U20" s="77" t="s">
        <v>364</v>
      </c>
      <c r="V20" s="1" t="s">
        <v>248</v>
      </c>
      <c r="W20" s="1" t="s">
        <v>371</v>
      </c>
      <c r="X20" s="1">
        <v>3</v>
      </c>
      <c r="Y20" s="109" t="s">
        <v>52</v>
      </c>
      <c r="Z20" s="1" t="s">
        <v>304</v>
      </c>
      <c r="AA20" s="11"/>
    </row>
    <row r="21" spans="1:27" ht="29.25" customHeight="1" thickBot="1">
      <c r="A21" s="159" t="s">
        <v>67</v>
      </c>
      <c r="B21" s="71">
        <v>1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45"/>
      <c r="L21" s="24"/>
      <c r="M21" s="45"/>
      <c r="N21" s="24"/>
      <c r="O21" s="24"/>
      <c r="P21" s="45"/>
      <c r="Q21" s="24"/>
      <c r="R21" s="24"/>
      <c r="T21" s="10" t="s">
        <v>10</v>
      </c>
      <c r="U21" s="77" t="s">
        <v>364</v>
      </c>
      <c r="V21" s="1" t="s">
        <v>10</v>
      </c>
      <c r="W21" s="1" t="s">
        <v>374</v>
      </c>
      <c r="X21" s="1">
        <v>3</v>
      </c>
      <c r="Y21" s="109" t="s">
        <v>51</v>
      </c>
      <c r="Z21" s="1" t="s">
        <v>76</v>
      </c>
      <c r="AA21" s="11"/>
    </row>
    <row r="22" spans="1:27" ht="27.75" customHeight="1" thickBot="1">
      <c r="A22" s="229" t="s">
        <v>306</v>
      </c>
      <c r="B22" s="230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45"/>
      <c r="L22" s="24"/>
      <c r="M22" s="45"/>
      <c r="N22" s="24"/>
      <c r="O22" s="24"/>
      <c r="P22" s="45"/>
      <c r="Q22" s="24"/>
      <c r="R22" s="24"/>
      <c r="T22" s="10" t="s">
        <v>11</v>
      </c>
      <c r="U22" s="77" t="s">
        <v>364</v>
      </c>
      <c r="V22" s="1" t="s">
        <v>249</v>
      </c>
      <c r="W22" s="1" t="s">
        <v>362</v>
      </c>
      <c r="X22" s="1"/>
      <c r="Y22" s="109" t="s">
        <v>51</v>
      </c>
      <c r="Z22" s="1"/>
      <c r="AA22" s="11"/>
    </row>
    <row r="23" spans="1:27" ht="14.25" thickBot="1">
      <c r="D23" s="74" t="s">
        <v>38</v>
      </c>
      <c r="E23" s="75">
        <v>2</v>
      </c>
      <c r="F23" s="218"/>
      <c r="G23" s="72">
        <v>21</v>
      </c>
      <c r="H23" s="75">
        <v>21.75</v>
      </c>
      <c r="I23" s="217"/>
      <c r="K23" s="45"/>
      <c r="L23" s="24"/>
      <c r="M23" s="45"/>
      <c r="N23" s="24"/>
      <c r="O23" s="24"/>
      <c r="P23" s="45"/>
      <c r="Q23" s="24"/>
      <c r="R23" s="24"/>
      <c r="T23" s="10" t="s">
        <v>12</v>
      </c>
      <c r="U23" s="77" t="s">
        <v>364</v>
      </c>
      <c r="V23" s="1" t="s">
        <v>12</v>
      </c>
      <c r="W23" s="1" t="s">
        <v>372</v>
      </c>
      <c r="X23" s="1">
        <v>3</v>
      </c>
      <c r="Y23" s="109" t="s">
        <v>52</v>
      </c>
      <c r="Z23" s="1" t="s">
        <v>305</v>
      </c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45"/>
      <c r="L24" s="24"/>
      <c r="M24" s="45"/>
      <c r="N24" s="24"/>
      <c r="O24" s="24"/>
      <c r="P24" s="45"/>
      <c r="Q24" s="24"/>
      <c r="R24" s="24"/>
      <c r="T24" s="10" t="s">
        <v>13</v>
      </c>
      <c r="U24" s="77" t="s">
        <v>364</v>
      </c>
      <c r="V24" s="1" t="s">
        <v>250</v>
      </c>
      <c r="W24" s="1" t="s">
        <v>372</v>
      </c>
      <c r="X24" s="1">
        <v>3</v>
      </c>
      <c r="Y24" s="109" t="s">
        <v>52</v>
      </c>
      <c r="Z24" s="1" t="s">
        <v>305</v>
      </c>
      <c r="AA24" s="11"/>
    </row>
    <row r="25" spans="1:27" ht="27.7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4"/>
      <c r="L25" s="24"/>
      <c r="M25" s="24"/>
      <c r="N25" s="24"/>
      <c r="O25" s="24"/>
      <c r="P25" s="45"/>
      <c r="Q25" s="24"/>
      <c r="R25" s="24"/>
      <c r="T25" s="10" t="s">
        <v>14</v>
      </c>
      <c r="U25" s="77" t="s">
        <v>364</v>
      </c>
      <c r="V25" s="1" t="s">
        <v>14</v>
      </c>
      <c r="W25" s="1" t="s">
        <v>375</v>
      </c>
      <c r="X25" s="1">
        <v>3</v>
      </c>
      <c r="Y25" s="109" t="s">
        <v>52</v>
      </c>
      <c r="Z25" s="1"/>
      <c r="AA25" s="23" t="s">
        <v>89</v>
      </c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24"/>
      <c r="L26" s="24"/>
      <c r="M26" s="45"/>
      <c r="N26" s="24"/>
      <c r="O26" s="24"/>
      <c r="P26" s="24"/>
      <c r="Q26" s="24"/>
      <c r="R26" s="24"/>
      <c r="T26" s="10" t="s">
        <v>15</v>
      </c>
      <c r="U26" s="77" t="s">
        <v>364</v>
      </c>
      <c r="V26" s="1" t="s">
        <v>251</v>
      </c>
      <c r="W26" s="1" t="s">
        <v>376</v>
      </c>
      <c r="X26" s="1">
        <v>3</v>
      </c>
      <c r="Y26" s="109" t="s">
        <v>52</v>
      </c>
      <c r="Z26" s="33"/>
      <c r="AA26" s="23" t="s">
        <v>89</v>
      </c>
    </row>
    <row r="27" spans="1:27" ht="81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24"/>
      <c r="L27" s="24"/>
      <c r="M27" s="45"/>
      <c r="N27" s="24"/>
      <c r="O27" s="24"/>
      <c r="P27" s="24"/>
      <c r="Q27" s="24"/>
      <c r="R27" s="24"/>
      <c r="T27" s="31" t="s">
        <v>184</v>
      </c>
      <c r="U27" s="77" t="s">
        <v>364</v>
      </c>
      <c r="V27" s="30" t="s">
        <v>184</v>
      </c>
      <c r="W27" s="30" t="s">
        <v>373</v>
      </c>
      <c r="X27" s="30">
        <v>2</v>
      </c>
      <c r="Y27" s="142" t="s">
        <v>52</v>
      </c>
      <c r="Z27" s="1" t="s">
        <v>365</v>
      </c>
      <c r="AA27" s="23" t="s">
        <v>240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45"/>
      <c r="L28" s="24"/>
      <c r="M28" s="45"/>
      <c r="N28" s="45"/>
      <c r="O28" s="45"/>
      <c r="P28" s="45"/>
      <c r="Q28" s="24"/>
      <c r="R28" s="24"/>
      <c r="T28" s="34" t="s">
        <v>307</v>
      </c>
      <c r="U28" s="77" t="s">
        <v>364</v>
      </c>
      <c r="V28" s="36"/>
      <c r="W28" s="30" t="s">
        <v>314</v>
      </c>
      <c r="X28" s="36">
        <v>1</v>
      </c>
      <c r="Y28" s="228"/>
      <c r="Z28" s="48"/>
      <c r="AA28" s="40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45"/>
      <c r="L29" s="24"/>
      <c r="M29" s="45"/>
      <c r="N29" s="24"/>
      <c r="O29" s="24"/>
      <c r="P29" s="45"/>
      <c r="Q29" s="24"/>
      <c r="R29" s="24"/>
      <c r="T29" s="31" t="s">
        <v>83</v>
      </c>
      <c r="U29" s="77" t="s">
        <v>364</v>
      </c>
      <c r="V29" s="46" t="s">
        <v>44</v>
      </c>
      <c r="W29" s="30" t="s">
        <v>377</v>
      </c>
      <c r="X29" s="29">
        <v>2</v>
      </c>
      <c r="Y29" s="17" t="s">
        <v>234</v>
      </c>
      <c r="Z29" s="30" t="s">
        <v>44</v>
      </c>
      <c r="AA29" s="40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45"/>
      <c r="L30" s="24"/>
      <c r="M30" s="45"/>
      <c r="N30" s="24"/>
      <c r="O30" s="24"/>
      <c r="P30" s="45"/>
      <c r="Q30" s="24"/>
      <c r="R30" s="24"/>
      <c r="T30" s="34"/>
      <c r="U30" s="91"/>
      <c r="V30" s="46"/>
      <c r="W30" s="36"/>
      <c r="X30" s="29"/>
      <c r="Y30" s="38"/>
      <c r="Z30" s="36"/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45"/>
      <c r="L31" s="24"/>
      <c r="M31" s="45"/>
      <c r="N31" s="24"/>
      <c r="O31" s="24"/>
      <c r="P31" s="45"/>
      <c r="Q31" s="24"/>
      <c r="R31" s="24"/>
      <c r="T31" s="32"/>
      <c r="U31" s="227"/>
      <c r="V31" s="118"/>
      <c r="W31" s="118"/>
      <c r="X31" s="118"/>
      <c r="Y31" s="143"/>
      <c r="Z31" s="118"/>
      <c r="AA31" s="7"/>
    </row>
    <row r="32" spans="1:27" ht="57.75" customHeight="1">
      <c r="H32" s="54">
        <v>42</v>
      </c>
      <c r="I32" s="217"/>
      <c r="K32" s="45"/>
      <c r="L32" s="24"/>
      <c r="M32" s="45"/>
      <c r="N32" s="24"/>
      <c r="O32" s="24"/>
      <c r="P32" s="45"/>
      <c r="Q32" s="24"/>
      <c r="R32" s="24"/>
      <c r="T32" s="45"/>
      <c r="U32" s="24"/>
      <c r="V32" s="45"/>
      <c r="W32" s="45"/>
      <c r="X32" s="45"/>
      <c r="Y32" s="225"/>
      <c r="Z32" s="24"/>
      <c r="AA32" s="226"/>
    </row>
    <row r="33" spans="8:27" ht="57.75" customHeight="1">
      <c r="H33" s="54">
        <v>10.5</v>
      </c>
      <c r="K33" s="45"/>
      <c r="L33" s="24"/>
      <c r="M33" s="45"/>
      <c r="N33" s="24"/>
      <c r="O33" s="24"/>
      <c r="P33" s="45"/>
      <c r="Q33" s="24"/>
      <c r="R33" s="24"/>
      <c r="T33" s="45"/>
      <c r="U33" s="24"/>
      <c r="V33" s="45"/>
      <c r="W33" s="45"/>
      <c r="X33" s="45"/>
      <c r="Y33" s="225"/>
      <c r="Z33" s="24"/>
      <c r="AA33" s="226"/>
    </row>
    <row r="34" spans="8:27">
      <c r="H34" s="54">
        <v>33.75</v>
      </c>
      <c r="K34" s="24"/>
      <c r="L34" s="24"/>
      <c r="M34" s="24"/>
      <c r="N34" s="24"/>
      <c r="O34" s="24"/>
      <c r="P34" s="24"/>
      <c r="Q34" s="24"/>
      <c r="R34" s="24"/>
    </row>
    <row r="35" spans="8:27">
      <c r="H35" s="54">
        <v>21</v>
      </c>
      <c r="K35" s="24"/>
      <c r="L35" s="24"/>
      <c r="M35" s="24"/>
      <c r="N35" s="24"/>
      <c r="O35" s="24"/>
      <c r="P35" s="24"/>
      <c r="Q35" s="24"/>
      <c r="R35" s="24"/>
    </row>
    <row r="36" spans="8:27" ht="28.5" customHeight="1">
      <c r="H36" s="54">
        <v>23.25</v>
      </c>
      <c r="K36" s="45"/>
      <c r="L36" s="24"/>
      <c r="M36" s="45"/>
      <c r="N36" s="45"/>
      <c r="O36" s="45"/>
      <c r="P36" s="24"/>
      <c r="Q36" s="24"/>
      <c r="R36" s="24"/>
    </row>
    <row r="37" spans="8:27" ht="27.75" customHeight="1">
      <c r="H37" s="54">
        <v>13.5</v>
      </c>
      <c r="K37" s="45"/>
      <c r="L37" s="24"/>
      <c r="M37" s="45"/>
      <c r="N37" s="45"/>
      <c r="O37" s="45"/>
      <c r="P37" s="24"/>
      <c r="Q37" s="24"/>
      <c r="R37" s="24"/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217">
        <f>SUM(H33:H62)</f>
        <v>600.75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S13" workbookViewId="0">
      <selection activeCell="W16" sqref="W1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56" t="s">
        <v>81</v>
      </c>
      <c r="N3" s="357"/>
      <c r="O3" s="357"/>
      <c r="P3" s="357"/>
      <c r="Q3" s="358"/>
      <c r="T3" s="77" t="s">
        <v>79</v>
      </c>
      <c r="U3" s="77" t="s">
        <v>174</v>
      </c>
      <c r="V3" s="359" t="s">
        <v>82</v>
      </c>
      <c r="W3" s="359"/>
      <c r="X3" s="359"/>
      <c r="Y3" s="359"/>
      <c r="Z3" s="359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308</v>
      </c>
      <c r="M4" s="360" t="s">
        <v>61</v>
      </c>
      <c r="N4" s="361"/>
      <c r="O4" s="361"/>
      <c r="P4" s="361"/>
      <c r="Q4" s="362"/>
      <c r="T4" s="77" t="s">
        <v>83</v>
      </c>
      <c r="U4" s="77" t="s">
        <v>316</v>
      </c>
      <c r="V4" s="360" t="s">
        <v>171</v>
      </c>
      <c r="W4" s="361"/>
      <c r="X4" s="361"/>
      <c r="Y4" s="361"/>
      <c r="Z4" s="361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309</v>
      </c>
      <c r="M5" s="363"/>
      <c r="N5" s="364"/>
      <c r="O5" s="364"/>
      <c r="P5" s="364"/>
      <c r="Q5" s="365"/>
      <c r="T5" s="77" t="s">
        <v>84</v>
      </c>
      <c r="U5" s="77" t="s">
        <v>309</v>
      </c>
      <c r="V5" s="363"/>
      <c r="W5" s="364"/>
      <c r="X5" s="364"/>
      <c r="Y5" s="364"/>
      <c r="Z5" s="364"/>
    </row>
    <row r="6" spans="1:27">
      <c r="A6" s="64" t="s">
        <v>62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310</v>
      </c>
      <c r="M6" s="363"/>
      <c r="N6" s="364"/>
      <c r="O6" s="364"/>
      <c r="P6" s="364"/>
      <c r="Q6" s="365"/>
      <c r="T6" s="77" t="s">
        <v>45</v>
      </c>
      <c r="U6" s="77" t="s">
        <v>310</v>
      </c>
      <c r="V6" s="363"/>
      <c r="W6" s="364"/>
      <c r="X6" s="364"/>
      <c r="Y6" s="364"/>
      <c r="Z6" s="364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311</v>
      </c>
      <c r="M7" s="363"/>
      <c r="N7" s="364"/>
      <c r="O7" s="364"/>
      <c r="P7" s="364"/>
      <c r="Q7" s="365"/>
      <c r="T7" s="77" t="s">
        <v>46</v>
      </c>
      <c r="U7" s="77" t="s">
        <v>317</v>
      </c>
      <c r="V7" s="363"/>
      <c r="W7" s="364"/>
      <c r="X7" s="364"/>
      <c r="Y7" s="364"/>
      <c r="Z7" s="364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312</v>
      </c>
      <c r="M8" s="366"/>
      <c r="N8" s="367"/>
      <c r="O8" s="367"/>
      <c r="P8" s="367"/>
      <c r="Q8" s="368"/>
      <c r="T8" s="77" t="s">
        <v>125</v>
      </c>
      <c r="U8" s="77" t="s">
        <v>318</v>
      </c>
      <c r="V8" s="366"/>
      <c r="W8" s="367"/>
      <c r="X8" s="367"/>
      <c r="Y8" s="367"/>
      <c r="Z8" s="367"/>
    </row>
    <row r="9" spans="1:27">
      <c r="A9" s="65" t="s">
        <v>72</v>
      </c>
      <c r="B9" s="47" t="s">
        <v>285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313</v>
      </c>
      <c r="M9" s="366"/>
      <c r="N9" s="367"/>
      <c r="O9" s="367"/>
      <c r="P9" s="367"/>
      <c r="Q9" s="368"/>
      <c r="T9" s="77" t="s">
        <v>126</v>
      </c>
      <c r="U9" s="77" t="s">
        <v>319</v>
      </c>
      <c r="V9" s="366"/>
      <c r="W9" s="367"/>
      <c r="X9" s="367"/>
      <c r="Y9" s="367"/>
      <c r="Z9" s="367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314</v>
      </c>
      <c r="M10" s="366"/>
      <c r="N10" s="369"/>
      <c r="O10" s="369"/>
      <c r="P10" s="369"/>
      <c r="Q10" s="368"/>
      <c r="T10" s="77" t="s">
        <v>14</v>
      </c>
      <c r="U10" s="77" t="s">
        <v>320</v>
      </c>
      <c r="V10" s="390"/>
      <c r="W10" s="391"/>
      <c r="X10" s="391"/>
      <c r="Y10" s="391"/>
      <c r="Z10" s="391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315</v>
      </c>
      <c r="M11" s="370"/>
      <c r="N11" s="371"/>
      <c r="O11" s="371"/>
      <c r="P11" s="371"/>
      <c r="Q11" s="372"/>
      <c r="T11" s="77" t="s">
        <v>15</v>
      </c>
      <c r="U11" s="77" t="s">
        <v>321</v>
      </c>
      <c r="V11" s="390"/>
      <c r="W11" s="391"/>
      <c r="X11" s="391"/>
      <c r="Y11" s="391"/>
      <c r="Z11" s="391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74" t="s">
        <v>153</v>
      </c>
      <c r="L13" s="389"/>
      <c r="M13" s="387" t="s">
        <v>154</v>
      </c>
      <c r="N13" s="377"/>
      <c r="O13" s="388"/>
      <c r="P13" s="378" t="s">
        <v>50</v>
      </c>
      <c r="Q13" s="380" t="s">
        <v>55</v>
      </c>
      <c r="R13" s="383" t="s">
        <v>56</v>
      </c>
      <c r="T13" s="374" t="s">
        <v>153</v>
      </c>
      <c r="U13" s="389"/>
      <c r="V13" s="387" t="s">
        <v>154</v>
      </c>
      <c r="W13" s="377"/>
      <c r="X13" s="388"/>
      <c r="Y13" s="378" t="s">
        <v>50</v>
      </c>
      <c r="Z13" s="380" t="s">
        <v>55</v>
      </c>
      <c r="AA13" s="383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79"/>
      <c r="Q14" s="381"/>
      <c r="R14" s="385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86"/>
      <c r="Z14" s="382"/>
      <c r="AA14" s="384"/>
    </row>
    <row r="15" spans="1:27" ht="14.2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261</v>
      </c>
      <c r="M15" s="8" t="s">
        <v>17</v>
      </c>
      <c r="N15" s="25" t="s">
        <v>137</v>
      </c>
      <c r="O15" s="9">
        <v>2</v>
      </c>
      <c r="P15" s="16" t="s">
        <v>51</v>
      </c>
      <c r="Q15" s="3" t="s">
        <v>57</v>
      </c>
      <c r="R15" s="9" t="s">
        <v>58</v>
      </c>
      <c r="T15" s="22"/>
      <c r="U15" s="78"/>
      <c r="V15" s="22"/>
      <c r="W15" s="28"/>
      <c r="X15" s="20"/>
      <c r="Y15" s="21"/>
      <c r="Z15" s="2"/>
      <c r="AA15" s="23"/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262</v>
      </c>
      <c r="M16" s="10"/>
      <c r="N16" s="26"/>
      <c r="O16" s="11"/>
      <c r="P16" s="17"/>
      <c r="Q16" s="1"/>
      <c r="R16" s="11"/>
      <c r="T16" s="4" t="s">
        <v>4</v>
      </c>
      <c r="U16" s="79" t="s">
        <v>263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242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264</v>
      </c>
      <c r="V17" s="10" t="s">
        <v>247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265</v>
      </c>
      <c r="V19" s="10" t="s">
        <v>252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243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266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241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267</v>
      </c>
      <c r="V23" s="10" t="s">
        <v>249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244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268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270</v>
      </c>
      <c r="V26" s="49" t="s">
        <v>98</v>
      </c>
      <c r="W26" s="3" t="s">
        <v>138</v>
      </c>
      <c r="X26" s="50">
        <v>3</v>
      </c>
      <c r="Y26" s="51" t="s">
        <v>52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269</v>
      </c>
      <c r="V27" s="31" t="s">
        <v>253</v>
      </c>
      <c r="W27" s="1" t="s">
        <v>138</v>
      </c>
      <c r="X27" s="29">
        <v>1</v>
      </c>
      <c r="Y27" s="42" t="s">
        <v>52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269</v>
      </c>
      <c r="V28" s="108" t="s">
        <v>172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300</v>
      </c>
      <c r="V29" s="10" t="s">
        <v>14</v>
      </c>
      <c r="W29" s="26" t="s">
        <v>301</v>
      </c>
      <c r="X29" s="11">
        <v>3</v>
      </c>
      <c r="Y29" s="17" t="s">
        <v>302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303</v>
      </c>
      <c r="V30" s="10" t="s">
        <v>251</v>
      </c>
      <c r="W30" s="26" t="s">
        <v>301</v>
      </c>
      <c r="X30" s="11">
        <v>1</v>
      </c>
      <c r="Y30" s="17" t="s">
        <v>302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270</v>
      </c>
      <c r="V31" s="31" t="s">
        <v>104</v>
      </c>
      <c r="W31" s="1" t="s">
        <v>108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269</v>
      </c>
      <c r="V32" s="34" t="s">
        <v>255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271</v>
      </c>
      <c r="V33" s="46" t="s">
        <v>165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164</v>
      </c>
      <c r="U34" s="91" t="s">
        <v>272</v>
      </c>
      <c r="V34" s="46" t="s">
        <v>260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162</v>
      </c>
      <c r="U35" s="80" t="s">
        <v>273</v>
      </c>
      <c r="V35" s="102" t="s">
        <v>166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163</v>
      </c>
      <c r="U36" s="92" t="s">
        <v>274</v>
      </c>
      <c r="V36" s="102" t="s">
        <v>259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275</v>
      </c>
      <c r="V37" s="30" t="s">
        <v>179</v>
      </c>
      <c r="W37" s="1" t="s">
        <v>142</v>
      </c>
      <c r="X37" s="1">
        <v>1</v>
      </c>
      <c r="Y37" s="1"/>
      <c r="Z37" s="1" t="s">
        <v>57</v>
      </c>
      <c r="AA37" s="33" t="s">
        <v>182</v>
      </c>
    </row>
    <row r="38" spans="7:27">
      <c r="G38" s="129">
        <v>36</v>
      </c>
      <c r="H38" s="54">
        <v>15</v>
      </c>
      <c r="T38" s="30" t="s">
        <v>46</v>
      </c>
      <c r="U38" s="1" t="s">
        <v>276</v>
      </c>
      <c r="V38" s="30" t="s">
        <v>258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275</v>
      </c>
      <c r="V39" s="1" t="s">
        <v>180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276</v>
      </c>
      <c r="V40" s="1" t="s">
        <v>256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275</v>
      </c>
      <c r="V41" s="1" t="s">
        <v>181</v>
      </c>
      <c r="W41" s="1" t="s">
        <v>142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276</v>
      </c>
      <c r="V42" s="1" t="s">
        <v>257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AA13:AA14"/>
    <mergeCell ref="V3:Z3"/>
    <mergeCell ref="R13:R14"/>
    <mergeCell ref="T13:U13"/>
    <mergeCell ref="Y13:Y14"/>
    <mergeCell ref="M13:O13"/>
    <mergeCell ref="M4:Q11"/>
    <mergeCell ref="V4:Z11"/>
    <mergeCell ref="V13:X13"/>
    <mergeCell ref="K13:L13"/>
    <mergeCell ref="P13:P14"/>
    <mergeCell ref="Q13:Q14"/>
    <mergeCell ref="M3:Q3"/>
    <mergeCell ref="Z13:Z14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Y40" sqref="Y40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4">
        <v>1</v>
      </c>
      <c r="H3" s="155">
        <v>4.5</v>
      </c>
      <c r="K3" s="77" t="s">
        <v>78</v>
      </c>
      <c r="L3" s="77" t="s">
        <v>80</v>
      </c>
      <c r="M3" s="356" t="s">
        <v>81</v>
      </c>
      <c r="N3" s="357"/>
      <c r="O3" s="357"/>
      <c r="P3" s="357"/>
      <c r="Q3" s="358"/>
      <c r="T3" s="77" t="s">
        <v>79</v>
      </c>
      <c r="U3" s="77" t="s">
        <v>173</v>
      </c>
      <c r="V3" s="359" t="s">
        <v>82</v>
      </c>
      <c r="W3" s="359"/>
      <c r="X3" s="359"/>
      <c r="Y3" s="359"/>
      <c r="Z3" s="359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6">
        <v>20.25</v>
      </c>
      <c r="K4" s="77" t="s">
        <v>85</v>
      </c>
      <c r="L4" s="77" t="s">
        <v>192</v>
      </c>
      <c r="M4" s="360" t="s">
        <v>61</v>
      </c>
      <c r="N4" s="361"/>
      <c r="O4" s="361"/>
      <c r="P4" s="361"/>
      <c r="Q4" s="362"/>
      <c r="T4" s="77" t="s">
        <v>83</v>
      </c>
      <c r="U4" s="77" t="s">
        <v>187</v>
      </c>
      <c r="V4" s="360" t="s">
        <v>171</v>
      </c>
      <c r="W4" s="361"/>
      <c r="X4" s="361"/>
      <c r="Y4" s="361"/>
      <c r="Z4" s="361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56">
        <v>13</v>
      </c>
      <c r="K5" s="77" t="s">
        <v>84</v>
      </c>
      <c r="L5" s="77" t="s">
        <v>133</v>
      </c>
      <c r="M5" s="363"/>
      <c r="N5" s="364"/>
      <c r="O5" s="364"/>
      <c r="P5" s="364"/>
      <c r="Q5" s="365"/>
      <c r="T5" s="77" t="s">
        <v>84</v>
      </c>
      <c r="U5" s="77" t="s">
        <v>188</v>
      </c>
      <c r="V5" s="363"/>
      <c r="W5" s="364"/>
      <c r="X5" s="364"/>
      <c r="Y5" s="364"/>
      <c r="Z5" s="364"/>
    </row>
    <row r="6" spans="1:27">
      <c r="A6" s="64" t="s">
        <v>62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56">
        <v>15</v>
      </c>
      <c r="K6" s="77" t="s">
        <v>45</v>
      </c>
      <c r="L6" s="77" t="s">
        <v>109</v>
      </c>
      <c r="M6" s="363"/>
      <c r="N6" s="364"/>
      <c r="O6" s="364"/>
      <c r="P6" s="364"/>
      <c r="Q6" s="365"/>
      <c r="T6" s="77" t="s">
        <v>45</v>
      </c>
      <c r="U6" s="77" t="s">
        <v>193</v>
      </c>
      <c r="V6" s="363"/>
      <c r="W6" s="364"/>
      <c r="X6" s="364"/>
      <c r="Y6" s="364"/>
      <c r="Z6" s="364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56">
        <v>15</v>
      </c>
      <c r="K7" s="77" t="s">
        <v>46</v>
      </c>
      <c r="L7" s="77" t="s">
        <v>185</v>
      </c>
      <c r="M7" s="363"/>
      <c r="N7" s="364"/>
      <c r="O7" s="364"/>
      <c r="P7" s="364"/>
      <c r="Q7" s="365"/>
      <c r="T7" s="77" t="s">
        <v>46</v>
      </c>
      <c r="U7" s="77" t="s">
        <v>194</v>
      </c>
      <c r="V7" s="363"/>
      <c r="W7" s="364"/>
      <c r="X7" s="364"/>
      <c r="Y7" s="364"/>
      <c r="Z7" s="364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56">
        <v>6</v>
      </c>
      <c r="K8" s="77" t="s">
        <v>96</v>
      </c>
      <c r="L8" s="77" t="s">
        <v>142</v>
      </c>
      <c r="M8" s="366"/>
      <c r="N8" s="367"/>
      <c r="O8" s="367"/>
      <c r="P8" s="367"/>
      <c r="Q8" s="368"/>
      <c r="T8" s="77" t="s">
        <v>125</v>
      </c>
      <c r="U8" s="77" t="s">
        <v>189</v>
      </c>
      <c r="V8" s="366"/>
      <c r="W8" s="367"/>
      <c r="X8" s="367"/>
      <c r="Y8" s="367"/>
      <c r="Z8" s="367"/>
    </row>
    <row r="9" spans="1:27">
      <c r="A9" s="65" t="s">
        <v>72</v>
      </c>
      <c r="B9" s="130" t="s">
        <v>286</v>
      </c>
      <c r="D9" s="85" t="s">
        <v>139</v>
      </c>
      <c r="E9" s="86">
        <v>18</v>
      </c>
      <c r="F9" s="24"/>
      <c r="G9" s="77">
        <v>7</v>
      </c>
      <c r="H9" s="156">
        <v>21.75</v>
      </c>
      <c r="K9" s="77" t="s">
        <v>97</v>
      </c>
      <c r="L9" s="77" t="s">
        <v>186</v>
      </c>
      <c r="M9" s="366"/>
      <c r="N9" s="367"/>
      <c r="O9" s="367"/>
      <c r="P9" s="367"/>
      <c r="Q9" s="368"/>
      <c r="T9" s="77" t="s">
        <v>126</v>
      </c>
      <c r="U9" s="77" t="s">
        <v>190</v>
      </c>
      <c r="V9" s="366"/>
      <c r="W9" s="367"/>
      <c r="X9" s="367"/>
      <c r="Y9" s="367"/>
      <c r="Z9" s="367"/>
    </row>
    <row r="10" spans="1:27">
      <c r="A10" s="65" t="s">
        <v>69</v>
      </c>
      <c r="B10" s="130">
        <v>12</v>
      </c>
      <c r="D10" s="85" t="s">
        <v>106</v>
      </c>
      <c r="E10" s="86">
        <v>0</v>
      </c>
      <c r="F10" s="24"/>
      <c r="G10" s="77">
        <v>8</v>
      </c>
      <c r="H10" s="156">
        <v>15</v>
      </c>
      <c r="K10" s="77" t="s">
        <v>10</v>
      </c>
      <c r="L10" s="77" t="s">
        <v>108</v>
      </c>
      <c r="M10" s="366"/>
      <c r="N10" s="367"/>
      <c r="O10" s="367"/>
      <c r="P10" s="367"/>
      <c r="Q10" s="368"/>
      <c r="T10" s="77"/>
      <c r="U10" s="77" t="s">
        <v>191</v>
      </c>
      <c r="V10" s="390"/>
      <c r="W10" s="391"/>
      <c r="X10" s="391"/>
      <c r="Y10" s="391"/>
      <c r="Z10" s="391"/>
    </row>
    <row r="11" spans="1:27">
      <c r="A11" s="65" t="s">
        <v>65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56">
        <v>15</v>
      </c>
      <c r="K11" s="77" t="s">
        <v>11</v>
      </c>
      <c r="L11" s="77" t="s">
        <v>134</v>
      </c>
      <c r="M11" s="370"/>
      <c r="N11" s="371"/>
      <c r="O11" s="371"/>
      <c r="P11" s="371"/>
      <c r="Q11" s="372"/>
      <c r="T11" s="77"/>
      <c r="U11" s="77" t="s">
        <v>195</v>
      </c>
      <c r="V11" s="390"/>
      <c r="W11" s="391"/>
      <c r="X11" s="391"/>
      <c r="Y11" s="391"/>
      <c r="Z11" s="391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6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56">
        <v>15</v>
      </c>
      <c r="K13" s="374" t="s">
        <v>153</v>
      </c>
      <c r="L13" s="375"/>
      <c r="M13" s="387" t="s">
        <v>154</v>
      </c>
      <c r="N13" s="377"/>
      <c r="O13" s="388"/>
      <c r="P13" s="378" t="s">
        <v>50</v>
      </c>
      <c r="Q13" s="380" t="s">
        <v>55</v>
      </c>
      <c r="R13" s="383" t="s">
        <v>56</v>
      </c>
      <c r="T13" s="374" t="s">
        <v>153</v>
      </c>
      <c r="U13" s="389"/>
      <c r="V13" s="387" t="s">
        <v>154</v>
      </c>
      <c r="W13" s="377"/>
      <c r="X13" s="388"/>
      <c r="Y13" s="378" t="s">
        <v>50</v>
      </c>
      <c r="Z13" s="380" t="s">
        <v>55</v>
      </c>
      <c r="AA13" s="383" t="s">
        <v>56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56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86"/>
      <c r="Q14" s="382"/>
      <c r="R14" s="384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386"/>
      <c r="Z14" s="382"/>
      <c r="AA14" s="384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56">
        <v>15</v>
      </c>
      <c r="K15" s="4" t="s">
        <v>4</v>
      </c>
      <c r="L15" s="103" t="s">
        <v>196</v>
      </c>
      <c r="M15" s="4" t="s">
        <v>157</v>
      </c>
      <c r="N15" s="5" t="s">
        <v>137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207</v>
      </c>
      <c r="V15" s="22" t="s">
        <v>44</v>
      </c>
      <c r="W15" s="28" t="s">
        <v>142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56">
        <v>15</v>
      </c>
      <c r="K16" s="10" t="s">
        <v>5</v>
      </c>
      <c r="L16" s="104" t="s">
        <v>197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208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56">
        <v>15</v>
      </c>
      <c r="K17" s="10" t="s">
        <v>6</v>
      </c>
      <c r="L17" s="104" t="s">
        <v>198</v>
      </c>
      <c r="M17" s="10" t="s">
        <v>156</v>
      </c>
      <c r="N17" s="1" t="s">
        <v>137</v>
      </c>
      <c r="O17" s="11">
        <v>3</v>
      </c>
      <c r="P17" s="17" t="s">
        <v>159</v>
      </c>
      <c r="Q17" s="1" t="s">
        <v>57</v>
      </c>
      <c r="R17" s="11" t="s">
        <v>58</v>
      </c>
      <c r="T17" s="10" t="s">
        <v>5</v>
      </c>
      <c r="U17" s="80" t="s">
        <v>209</v>
      </c>
      <c r="V17" s="10" t="s">
        <v>246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56">
        <v>15</v>
      </c>
      <c r="K18" s="10" t="s">
        <v>7</v>
      </c>
      <c r="L18" s="104" t="s">
        <v>199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210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6">
        <v>15</v>
      </c>
      <c r="K19" s="22" t="s">
        <v>83</v>
      </c>
      <c r="L19" s="99" t="s">
        <v>200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211</v>
      </c>
      <c r="V19" s="10" t="s">
        <v>252</v>
      </c>
      <c r="W19" s="26"/>
      <c r="X19" s="11"/>
      <c r="Y19" s="17" t="s">
        <v>51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56">
        <v>15</v>
      </c>
      <c r="K20" s="31" t="s">
        <v>96</v>
      </c>
      <c r="L20" s="104" t="s">
        <v>201</v>
      </c>
      <c r="M20" s="31" t="s">
        <v>158</v>
      </c>
      <c r="N20" s="1" t="s">
        <v>140</v>
      </c>
      <c r="O20" s="11">
        <v>3</v>
      </c>
      <c r="P20" s="17" t="s">
        <v>160</v>
      </c>
      <c r="Q20" s="1" t="s">
        <v>57</v>
      </c>
      <c r="R20" s="11" t="s">
        <v>58</v>
      </c>
      <c r="T20" s="10" t="s">
        <v>8</v>
      </c>
      <c r="U20" s="80" t="s">
        <v>212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56">
        <v>15</v>
      </c>
      <c r="K21" s="31" t="s">
        <v>97</v>
      </c>
      <c r="L21" s="104" t="s">
        <v>202</v>
      </c>
      <c r="M21" s="10"/>
      <c r="N21" s="1"/>
      <c r="O21" s="11"/>
      <c r="P21" s="17" t="s">
        <v>160</v>
      </c>
      <c r="Q21" s="1"/>
      <c r="R21" s="11"/>
      <c r="T21" s="10" t="s">
        <v>9</v>
      </c>
      <c r="U21" s="80" t="s">
        <v>213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56">
        <v>15</v>
      </c>
      <c r="K22" s="31" t="s">
        <v>10</v>
      </c>
      <c r="L22" s="104" t="s">
        <v>203</v>
      </c>
      <c r="M22" s="10" t="s">
        <v>161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214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167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56">
        <v>15</v>
      </c>
      <c r="K23" s="31" t="s">
        <v>11</v>
      </c>
      <c r="L23" s="77" t="s">
        <v>204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215</v>
      </c>
      <c r="V23" s="10" t="s">
        <v>249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56">
        <v>15</v>
      </c>
      <c r="K24" s="31" t="s">
        <v>45</v>
      </c>
      <c r="L24" s="1" t="s">
        <v>205</v>
      </c>
      <c r="M24" s="30" t="s">
        <v>179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182</v>
      </c>
      <c r="T24" s="10" t="s">
        <v>12</v>
      </c>
      <c r="U24" s="80" t="s">
        <v>216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56">
        <v>15</v>
      </c>
      <c r="K25" s="32" t="s">
        <v>46</v>
      </c>
      <c r="L25" s="43" t="s">
        <v>206</v>
      </c>
      <c r="M25" s="118" t="s">
        <v>179</v>
      </c>
      <c r="N25" s="43"/>
      <c r="O25" s="43"/>
      <c r="P25" s="117" t="s">
        <v>92</v>
      </c>
      <c r="Q25" s="43"/>
      <c r="R25" s="7"/>
      <c r="T25" s="10" t="s">
        <v>13</v>
      </c>
      <c r="U25" s="80" t="s">
        <v>217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56">
        <v>15</v>
      </c>
      <c r="T26" s="10" t="s">
        <v>14</v>
      </c>
      <c r="U26" s="80" t="s">
        <v>218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56">
        <v>15</v>
      </c>
      <c r="T27" s="10" t="s">
        <v>15</v>
      </c>
      <c r="U27" s="80" t="s">
        <v>219</v>
      </c>
      <c r="V27" s="10" t="s">
        <v>251</v>
      </c>
      <c r="W27" s="26" t="s">
        <v>140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56">
        <v>15</v>
      </c>
      <c r="T28" s="55" t="s">
        <v>91</v>
      </c>
      <c r="U28" s="90" t="s">
        <v>220</v>
      </c>
      <c r="V28" s="111" t="s">
        <v>172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56">
        <v>15</v>
      </c>
      <c r="T29" s="34" t="s">
        <v>91</v>
      </c>
      <c r="U29" s="61" t="s">
        <v>220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168</v>
      </c>
      <c r="AA29" s="40" t="s">
        <v>170</v>
      </c>
    </row>
    <row r="30" spans="2:27">
      <c r="G30" s="77">
        <v>28</v>
      </c>
      <c r="H30" s="156">
        <v>15</v>
      </c>
      <c r="T30" s="31" t="s">
        <v>98</v>
      </c>
      <c r="U30" s="80" t="s">
        <v>220</v>
      </c>
      <c r="V30" s="31" t="s">
        <v>98</v>
      </c>
      <c r="W30" s="1" t="s">
        <v>138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56">
        <v>15</v>
      </c>
      <c r="T31" s="31" t="s">
        <v>99</v>
      </c>
      <c r="U31" s="80" t="s">
        <v>220</v>
      </c>
      <c r="V31" s="31" t="s">
        <v>253</v>
      </c>
      <c r="W31" s="1" t="s">
        <v>138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56">
        <v>15</v>
      </c>
      <c r="T32" s="31" t="s">
        <v>112</v>
      </c>
      <c r="U32" s="80" t="s">
        <v>220</v>
      </c>
      <c r="V32" s="31" t="s">
        <v>112</v>
      </c>
      <c r="W32" s="1" t="s">
        <v>140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56">
        <v>15</v>
      </c>
      <c r="T33" s="31" t="s">
        <v>113</v>
      </c>
      <c r="U33" s="80" t="s">
        <v>220</v>
      </c>
      <c r="V33" s="31" t="s">
        <v>254</v>
      </c>
      <c r="W33" s="1" t="s">
        <v>299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56">
        <v>15</v>
      </c>
      <c r="T34" s="31" t="s">
        <v>104</v>
      </c>
      <c r="U34" s="80" t="s">
        <v>220</v>
      </c>
      <c r="V34" s="31" t="s">
        <v>104</v>
      </c>
      <c r="W34" s="1" t="s">
        <v>108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56">
        <v>15</v>
      </c>
      <c r="T35" s="34" t="s">
        <v>105</v>
      </c>
      <c r="U35" s="91" t="s">
        <v>220</v>
      </c>
      <c r="V35" s="34" t="s">
        <v>255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56">
        <v>15</v>
      </c>
      <c r="T36" s="34" t="s">
        <v>132</v>
      </c>
      <c r="U36" s="91" t="s">
        <v>221</v>
      </c>
      <c r="V36" s="106" t="s">
        <v>165</v>
      </c>
      <c r="W36" s="36" t="s">
        <v>141</v>
      </c>
      <c r="X36" s="37">
        <v>3</v>
      </c>
      <c r="Y36" s="38" t="s">
        <v>53</v>
      </c>
      <c r="Z36" s="116" t="s">
        <v>183</v>
      </c>
      <c r="AA36" s="40"/>
      <c r="AB36" s="45"/>
    </row>
    <row r="37" spans="7:28">
      <c r="G37" s="77">
        <v>37</v>
      </c>
      <c r="H37" s="156">
        <v>15</v>
      </c>
      <c r="T37" s="31" t="s">
        <v>164</v>
      </c>
      <c r="U37" s="80" t="s">
        <v>222</v>
      </c>
      <c r="V37" s="106" t="s">
        <v>260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6">
        <v>15</v>
      </c>
      <c r="T38" s="49" t="s">
        <v>162</v>
      </c>
      <c r="U38" s="81" t="s">
        <v>223</v>
      </c>
      <c r="V38" s="110" t="s">
        <v>166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6">
        <v>15</v>
      </c>
      <c r="T39" s="31" t="s">
        <v>163</v>
      </c>
      <c r="U39" s="77" t="s">
        <v>224</v>
      </c>
      <c r="V39" s="110" t="s">
        <v>259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6">
        <v>15</v>
      </c>
      <c r="T40" s="131" t="s">
        <v>45</v>
      </c>
      <c r="U40" s="131" t="s">
        <v>225</v>
      </c>
      <c r="V40" s="131" t="s">
        <v>179</v>
      </c>
      <c r="W40" s="131" t="s">
        <v>142</v>
      </c>
      <c r="X40" s="131">
        <v>1</v>
      </c>
      <c r="Y40" s="132" t="s">
        <v>53</v>
      </c>
      <c r="Z40" s="131" t="s">
        <v>57</v>
      </c>
      <c r="AA40" s="133" t="s">
        <v>182</v>
      </c>
    </row>
    <row r="41" spans="7:28" ht="13.5" customHeight="1">
      <c r="G41" s="77">
        <v>41</v>
      </c>
      <c r="H41" s="156">
        <v>15</v>
      </c>
      <c r="T41" s="131" t="s">
        <v>46</v>
      </c>
      <c r="U41" s="131" t="s">
        <v>226</v>
      </c>
      <c r="V41" s="131" t="s">
        <v>258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56">
        <v>3.75</v>
      </c>
      <c r="T42" s="30" t="s">
        <v>45</v>
      </c>
      <c r="U42" s="1" t="s">
        <v>225</v>
      </c>
      <c r="V42" s="1" t="s">
        <v>180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226</v>
      </c>
      <c r="V43" s="1" t="s">
        <v>256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AM124"/>
  <sheetViews>
    <sheetView tabSelected="1" view="pageBreakPreview" zoomScale="70" zoomScaleNormal="100" workbookViewId="0">
      <selection activeCell="J15" sqref="J15:L15"/>
    </sheetView>
  </sheetViews>
  <sheetFormatPr defaultRowHeight="14.25"/>
  <cols>
    <col min="1" max="1" width="1.375" style="112" customWidth="1"/>
    <col min="2" max="2" width="1.25" style="112" customWidth="1"/>
    <col min="3" max="8" width="2.125" style="112" customWidth="1"/>
    <col min="9" max="11" width="4.625" style="112" customWidth="1"/>
    <col min="12" max="13" width="4.625" style="119" customWidth="1"/>
    <col min="14" max="36" width="4.625" style="112" customWidth="1"/>
    <col min="37" max="37" width="1.5" style="112" customWidth="1"/>
    <col min="38" max="38" width="9" style="175"/>
    <col min="39" max="39" width="12.125" style="172" customWidth="1"/>
    <col min="40" max="40" width="11.75" style="112" bestFit="1" customWidth="1"/>
    <col min="41" max="16384" width="9" style="112"/>
  </cols>
  <sheetData>
    <row r="1" spans="2:39" customFormat="1" ht="6.75" customHeight="1">
      <c r="AL1" s="174"/>
      <c r="AM1" s="171"/>
    </row>
    <row r="2" spans="2:39" customFormat="1" ht="15.75" customHeight="1">
      <c r="C2" s="222"/>
      <c r="AF2" s="240"/>
      <c r="AG2" s="240"/>
      <c r="AH2" s="240"/>
      <c r="AI2" s="407" t="s">
        <v>322</v>
      </c>
      <c r="AJ2" s="407"/>
      <c r="AL2" s="174"/>
      <c r="AM2" s="171"/>
    </row>
    <row r="3" spans="2:39" customFormat="1" ht="15.75" customHeight="1">
      <c r="C3" s="222"/>
      <c r="AF3" s="240"/>
      <c r="AG3" s="240"/>
      <c r="AH3" s="240"/>
      <c r="AI3" s="244"/>
      <c r="AJ3" s="244"/>
      <c r="AL3" s="174"/>
      <c r="AM3" s="171"/>
    </row>
    <row r="4" spans="2:39" customFormat="1" ht="15.7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6" t="s">
        <v>349</v>
      </c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7"/>
      <c r="AD4" s="247"/>
      <c r="AE4" s="247" t="s">
        <v>350</v>
      </c>
      <c r="AF4" s="247"/>
      <c r="AG4" s="247"/>
      <c r="AH4" s="245"/>
      <c r="AI4" s="245"/>
      <c r="AJ4" s="245"/>
      <c r="AL4" s="174"/>
      <c r="AM4" s="171"/>
    </row>
    <row r="5" spans="2:39" customFormat="1" ht="15.75" customHeight="1"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33"/>
      <c r="M5" s="233"/>
      <c r="N5" s="233"/>
      <c r="O5" s="221"/>
      <c r="P5" s="405" t="s">
        <v>329</v>
      </c>
      <c r="Q5" s="406"/>
      <c r="R5" s="405" t="s">
        <v>331</v>
      </c>
      <c r="S5" s="406"/>
      <c r="T5" s="405" t="s">
        <v>330</v>
      </c>
      <c r="U5" s="406"/>
      <c r="V5" s="405" t="s">
        <v>335</v>
      </c>
      <c r="W5" s="406"/>
      <c r="X5" s="405" t="s">
        <v>336</v>
      </c>
      <c r="Y5" s="406"/>
      <c r="Z5" s="405" t="s">
        <v>336</v>
      </c>
      <c r="AA5" s="406"/>
      <c r="AB5" s="405" t="s">
        <v>337</v>
      </c>
      <c r="AC5" s="406"/>
      <c r="AD5" s="248"/>
      <c r="AE5" s="408" t="s">
        <v>339</v>
      </c>
      <c r="AF5" s="409"/>
      <c r="AG5" s="408" t="s">
        <v>336</v>
      </c>
      <c r="AH5" s="409"/>
      <c r="AI5" s="405" t="s">
        <v>337</v>
      </c>
      <c r="AJ5" s="406"/>
      <c r="AL5" s="174"/>
      <c r="AM5" s="171"/>
    </row>
    <row r="6" spans="2:39" customFormat="1" ht="15.7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33"/>
      <c r="M6" s="233"/>
      <c r="N6" s="233"/>
      <c r="O6" s="221"/>
      <c r="P6" s="249"/>
      <c r="Q6" s="249"/>
      <c r="R6" s="250"/>
      <c r="S6" s="251"/>
      <c r="T6" s="250"/>
      <c r="U6" s="251"/>
      <c r="V6" s="250"/>
      <c r="W6" s="249"/>
      <c r="X6" s="250"/>
      <c r="Y6" s="249"/>
      <c r="Z6" s="250"/>
      <c r="AA6" s="251"/>
      <c r="AB6" s="252"/>
      <c r="AC6" s="248"/>
      <c r="AD6" s="248"/>
      <c r="AE6" s="253"/>
      <c r="AF6" s="248"/>
      <c r="AG6" s="254"/>
      <c r="AH6" s="251"/>
      <c r="AI6" s="249"/>
      <c r="AJ6" s="251"/>
      <c r="AL6" s="174"/>
      <c r="AM6" s="171"/>
    </row>
    <row r="7" spans="2:39" customFormat="1" ht="15.75" customHeight="1">
      <c r="B7" s="245"/>
      <c r="C7" s="245"/>
      <c r="D7" s="245"/>
      <c r="E7" s="245"/>
      <c r="F7" s="245"/>
      <c r="G7" s="245"/>
      <c r="H7" s="112" t="s">
        <v>340</v>
      </c>
      <c r="I7" s="246"/>
      <c r="J7" s="245"/>
      <c r="K7" s="245"/>
      <c r="L7" s="233"/>
      <c r="M7" s="233"/>
      <c r="N7" s="233"/>
      <c r="O7" s="221"/>
      <c r="P7" s="255"/>
      <c r="Q7" s="255"/>
      <c r="R7" s="256"/>
      <c r="S7" s="257"/>
      <c r="T7" s="256"/>
      <c r="U7" s="257"/>
      <c r="V7" s="256"/>
      <c r="W7" s="255"/>
      <c r="X7" s="256"/>
      <c r="Y7" s="255"/>
      <c r="Z7" s="256"/>
      <c r="AA7" s="257"/>
      <c r="AB7" s="256"/>
      <c r="AC7" s="258"/>
      <c r="AD7" s="248"/>
      <c r="AE7" s="259"/>
      <c r="AF7" s="258"/>
      <c r="AG7" s="259"/>
      <c r="AH7" s="257"/>
      <c r="AI7" s="255"/>
      <c r="AJ7" s="257"/>
      <c r="AL7" s="174"/>
      <c r="AM7" s="171"/>
    </row>
    <row r="8" spans="2:39" customFormat="1" ht="15.75" customHeight="1">
      <c r="B8" s="245"/>
      <c r="C8" s="245"/>
      <c r="D8" s="245"/>
      <c r="E8" s="245"/>
      <c r="F8" s="245"/>
      <c r="G8" s="245"/>
      <c r="H8" s="245"/>
      <c r="I8" s="245"/>
      <c r="J8" s="246"/>
      <c r="K8" s="245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L8" s="174"/>
      <c r="AM8" s="171"/>
    </row>
    <row r="9" spans="2:39" customFormat="1" ht="15.75" customHeight="1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33"/>
      <c r="Q9" s="233"/>
      <c r="R9" s="233"/>
      <c r="S9" s="233"/>
      <c r="T9" s="233"/>
      <c r="U9" s="233"/>
      <c r="V9" s="260"/>
      <c r="W9" s="260"/>
      <c r="X9" s="260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45"/>
      <c r="AL9" s="174"/>
      <c r="AM9" s="171"/>
    </row>
    <row r="10" spans="2:39" customFormat="1" ht="15.75" customHeight="1">
      <c r="B10" s="396"/>
      <c r="C10" s="397"/>
      <c r="D10" s="397"/>
      <c r="E10" s="397"/>
      <c r="F10" s="398"/>
      <c r="G10" s="261" t="s">
        <v>327</v>
      </c>
      <c r="H10" s="261"/>
      <c r="I10" s="261"/>
      <c r="J10" s="261"/>
      <c r="K10" s="262"/>
      <c r="L10" s="261" t="s">
        <v>341</v>
      </c>
      <c r="M10" s="261"/>
      <c r="N10" s="261"/>
      <c r="O10" s="263" t="s">
        <v>344</v>
      </c>
      <c r="P10" s="261"/>
      <c r="Q10" s="261"/>
      <c r="R10" s="262"/>
      <c r="S10" s="261" t="s">
        <v>345</v>
      </c>
      <c r="T10" s="261"/>
      <c r="U10" s="261"/>
      <c r="V10" s="264"/>
      <c r="W10" s="265"/>
      <c r="X10" s="264" t="s">
        <v>346</v>
      </c>
      <c r="Y10" s="261"/>
      <c r="Z10" s="261"/>
      <c r="AA10" s="261"/>
      <c r="AB10" s="261"/>
      <c r="AC10" s="262"/>
      <c r="AD10" s="261" t="s">
        <v>351</v>
      </c>
      <c r="AE10" s="261"/>
      <c r="AF10" s="262"/>
      <c r="AG10" s="261" t="s">
        <v>352</v>
      </c>
      <c r="AH10" s="261"/>
      <c r="AI10" s="261"/>
      <c r="AJ10" s="262"/>
      <c r="AL10" s="174"/>
      <c r="AM10" s="171"/>
    </row>
    <row r="11" spans="2:39" customFormat="1" ht="15.75" customHeight="1">
      <c r="B11" s="393"/>
      <c r="C11" s="394"/>
      <c r="D11" s="394"/>
      <c r="E11" s="394"/>
      <c r="F11" s="395"/>
      <c r="G11" s="266"/>
      <c r="H11" s="266"/>
      <c r="I11" s="266"/>
      <c r="J11" s="266"/>
      <c r="K11" s="267"/>
      <c r="L11" s="266"/>
      <c r="M11" s="266"/>
      <c r="N11" s="266"/>
      <c r="O11" s="268"/>
      <c r="P11" s="266"/>
      <c r="Q11" s="266"/>
      <c r="R11" s="267"/>
      <c r="S11" s="266"/>
      <c r="T11" s="266"/>
      <c r="U11" s="266"/>
      <c r="V11" s="260"/>
      <c r="W11" s="269"/>
      <c r="X11" s="260"/>
      <c r="Y11" s="266"/>
      <c r="Z11" s="266"/>
      <c r="AA11" s="266"/>
      <c r="AB11" s="266"/>
      <c r="AC11" s="267"/>
      <c r="AD11" s="266"/>
      <c r="AE11" s="266"/>
      <c r="AF11" s="267"/>
      <c r="AG11" s="266"/>
      <c r="AH11" s="266"/>
      <c r="AI11" s="266"/>
      <c r="AJ11" s="267"/>
      <c r="AL11" s="174"/>
      <c r="AM11" s="171"/>
    </row>
    <row r="12" spans="2:39" customFormat="1" ht="15.75" customHeight="1">
      <c r="B12" s="399"/>
      <c r="C12" s="400"/>
      <c r="D12" s="400"/>
      <c r="E12" s="400"/>
      <c r="F12" s="401"/>
      <c r="G12" s="266"/>
      <c r="H12" s="266"/>
      <c r="I12" s="266"/>
      <c r="J12" s="270"/>
      <c r="K12" s="271"/>
      <c r="L12" s="266"/>
      <c r="M12" s="270"/>
      <c r="N12" s="270"/>
      <c r="O12" s="272"/>
      <c r="P12" s="270"/>
      <c r="Q12" s="270"/>
      <c r="R12" s="271"/>
      <c r="S12" s="270"/>
      <c r="T12" s="270"/>
      <c r="U12" s="270"/>
      <c r="V12" s="273"/>
      <c r="W12" s="274"/>
      <c r="X12" s="273"/>
      <c r="Y12" s="266"/>
      <c r="Z12" s="266"/>
      <c r="AA12" s="266"/>
      <c r="AB12" s="270"/>
      <c r="AC12" s="271"/>
      <c r="AD12" s="270"/>
      <c r="AE12" s="270"/>
      <c r="AF12" s="271"/>
      <c r="AG12" s="266"/>
      <c r="AH12" s="266"/>
      <c r="AI12" s="266"/>
      <c r="AJ12" s="267"/>
      <c r="AL12" s="174"/>
      <c r="AM12" s="171"/>
    </row>
    <row r="13" spans="2:39" customFormat="1" ht="15.75" customHeight="1">
      <c r="B13" s="396" t="s">
        <v>325</v>
      </c>
      <c r="C13" s="397"/>
      <c r="D13" s="397"/>
      <c r="E13" s="397"/>
      <c r="F13" s="397"/>
      <c r="G13" s="398"/>
      <c r="H13" s="261" t="s">
        <v>342</v>
      </c>
      <c r="I13" s="261"/>
      <c r="J13" s="261"/>
      <c r="K13" s="261"/>
      <c r="L13" s="261"/>
      <c r="M13" s="262"/>
      <c r="N13" s="261" t="s">
        <v>332</v>
      </c>
      <c r="O13" s="261"/>
      <c r="P13" s="261"/>
      <c r="Q13" s="261"/>
      <c r="R13" s="261"/>
      <c r="S13" s="261"/>
      <c r="T13" s="261"/>
      <c r="U13" s="261"/>
      <c r="V13" s="264"/>
      <c r="W13" s="264"/>
      <c r="X13" s="264"/>
      <c r="Y13" s="261"/>
      <c r="Z13" s="261"/>
      <c r="AA13" s="261"/>
      <c r="AB13" s="261"/>
      <c r="AC13" s="261"/>
      <c r="AD13" s="261"/>
      <c r="AE13" s="261"/>
      <c r="AF13" s="261"/>
      <c r="AG13" s="261"/>
      <c r="AH13" s="263" t="s">
        <v>347</v>
      </c>
      <c r="AI13" s="264"/>
      <c r="AJ13" s="265"/>
      <c r="AL13" s="174"/>
      <c r="AM13" s="171"/>
    </row>
    <row r="14" spans="2:39" customFormat="1" ht="15.75" customHeight="1">
      <c r="B14" s="393" t="s">
        <v>326</v>
      </c>
      <c r="C14" s="394"/>
      <c r="D14" s="394"/>
      <c r="E14" s="394"/>
      <c r="F14" s="394"/>
      <c r="G14" s="395"/>
      <c r="H14" s="266"/>
      <c r="I14" s="266"/>
      <c r="J14" s="266"/>
      <c r="K14" s="266"/>
      <c r="L14" s="266"/>
      <c r="M14" s="267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8"/>
      <c r="AI14" s="266"/>
      <c r="AJ14" s="267"/>
      <c r="AL14" s="174"/>
      <c r="AM14" s="171"/>
    </row>
    <row r="15" spans="2:39" customFormat="1" ht="15.75" customHeight="1">
      <c r="B15" s="272"/>
      <c r="C15" s="270"/>
      <c r="D15" s="270"/>
      <c r="E15" s="270"/>
      <c r="F15" s="270"/>
      <c r="G15" s="271"/>
      <c r="H15" s="270" t="s">
        <v>328</v>
      </c>
      <c r="I15" s="270"/>
      <c r="J15" s="404"/>
      <c r="K15" s="404"/>
      <c r="L15" s="404"/>
      <c r="M15" s="274" t="s">
        <v>381</v>
      </c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1"/>
      <c r="AH15" s="272"/>
      <c r="AI15" s="270"/>
      <c r="AJ15" s="271" t="s">
        <v>338</v>
      </c>
      <c r="AL15" s="174"/>
      <c r="AM15" s="171"/>
    </row>
    <row r="16" spans="2:39" customFormat="1" ht="15.75" customHeight="1">
      <c r="B16" s="268"/>
      <c r="C16" s="266" t="s">
        <v>232</v>
      </c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2"/>
      <c r="X16" s="261" t="s">
        <v>353</v>
      </c>
      <c r="Y16" s="261"/>
      <c r="Z16" s="261"/>
      <c r="AA16" s="261"/>
      <c r="AB16" s="261"/>
      <c r="AC16" s="261" t="s">
        <v>333</v>
      </c>
      <c r="AD16" s="261"/>
      <c r="AE16" s="261"/>
      <c r="AF16" s="261"/>
      <c r="AG16" s="261"/>
      <c r="AH16" s="261"/>
      <c r="AI16" s="261"/>
      <c r="AJ16" s="262"/>
      <c r="AL16" s="174"/>
      <c r="AM16" s="171"/>
    </row>
    <row r="17" spans="2:39" customFormat="1" ht="15.75" customHeight="1">
      <c r="B17" s="268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7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7"/>
      <c r="AL17" s="174"/>
      <c r="AM17" s="171"/>
    </row>
    <row r="18" spans="2:39" customFormat="1" ht="15.75" customHeight="1">
      <c r="B18" s="268"/>
      <c r="C18" s="266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3"/>
      <c r="X18" s="270" t="s">
        <v>354</v>
      </c>
      <c r="Y18" s="270"/>
      <c r="Z18" s="270"/>
      <c r="AA18" s="270"/>
      <c r="AB18" s="355" t="str">
        <f>IF(M2="","","M2 &amp; 'まで'")</f>
        <v/>
      </c>
      <c r="AC18" s="354"/>
      <c r="AD18" s="354"/>
      <c r="AE18" s="354"/>
      <c r="AF18" s="354"/>
      <c r="AG18" s="270"/>
      <c r="AH18" s="270"/>
      <c r="AI18" s="270"/>
      <c r="AJ18" s="271"/>
      <c r="AL18" s="174"/>
      <c r="AM18" s="171"/>
    </row>
    <row r="19" spans="2:39" customFormat="1" ht="15.75" customHeight="1">
      <c r="B19" s="263"/>
      <c r="C19" s="261" t="s">
        <v>324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2"/>
      <c r="AL19" s="174"/>
      <c r="AM19" s="171"/>
    </row>
    <row r="20" spans="2:39" customFormat="1" ht="15.75" customHeight="1">
      <c r="B20" s="268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7"/>
      <c r="AL20" s="174"/>
      <c r="AM20" s="171"/>
    </row>
    <row r="21" spans="2:39" customFormat="1" ht="15.75" customHeight="1">
      <c r="B21" s="272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1"/>
      <c r="AL21" s="174"/>
      <c r="AM21" s="171"/>
    </row>
    <row r="22" spans="2:39" customFormat="1" ht="15.75" customHeight="1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L22" s="174"/>
      <c r="AM22" s="171"/>
    </row>
    <row r="23" spans="2:39" customFormat="1" ht="15.75" customHeight="1">
      <c r="B23" s="246" t="s">
        <v>334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L23" s="174"/>
      <c r="AM23" s="171"/>
    </row>
    <row r="24" spans="2:39" customFormat="1" ht="15.75" customHeight="1"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4"/>
      <c r="AL24" s="174"/>
      <c r="AM24" s="171"/>
    </row>
    <row r="25" spans="2:39" customFormat="1" ht="15.75" customHeight="1"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 t="s">
        <v>343</v>
      </c>
      <c r="Q25" s="266"/>
      <c r="R25" s="266"/>
      <c r="S25" s="430" t="str">
        <f>IF(J15="","",J15)</f>
        <v/>
      </c>
      <c r="T25" s="430"/>
      <c r="U25" s="430"/>
      <c r="V25" s="430"/>
      <c r="W25" s="266" t="s">
        <v>381</v>
      </c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L25" s="174"/>
      <c r="AM25" s="171"/>
    </row>
    <row r="26" spans="2:39" ht="15.75" customHeight="1"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6"/>
      <c r="M26" s="276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</row>
    <row r="27" spans="2:39" s="140" customFormat="1" ht="15.75" customHeight="1"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182"/>
      <c r="AL27" s="176"/>
      <c r="AM27" s="173"/>
    </row>
    <row r="28" spans="2:39" s="140" customFormat="1" ht="15.75" customHeight="1">
      <c r="B28" s="242"/>
      <c r="C28" s="231"/>
      <c r="D28" s="231"/>
      <c r="E28" s="231"/>
      <c r="F28" s="231"/>
      <c r="G28" s="231"/>
      <c r="H28" s="231"/>
      <c r="I28" s="231"/>
      <c r="J28" s="231"/>
      <c r="K28" s="231"/>
      <c r="L28" s="234"/>
      <c r="M28" s="235"/>
      <c r="N28" s="237"/>
      <c r="O28" s="237"/>
      <c r="P28" s="237"/>
      <c r="Q28" s="237"/>
      <c r="R28" s="237"/>
      <c r="S28" s="237"/>
      <c r="T28" s="237"/>
      <c r="U28" s="237"/>
      <c r="V28" s="236"/>
      <c r="W28" s="236"/>
      <c r="X28" s="237"/>
      <c r="Y28" s="236"/>
      <c r="Z28" s="236"/>
      <c r="AA28" s="243"/>
      <c r="AB28" s="243"/>
      <c r="AC28" s="243"/>
      <c r="AD28" s="243"/>
      <c r="AE28" s="243"/>
      <c r="AF28" s="239"/>
      <c r="AG28" s="239"/>
      <c r="AH28" s="239"/>
      <c r="AI28" s="239"/>
      <c r="AJ28" s="239"/>
      <c r="AK28" s="181"/>
      <c r="AL28" s="176"/>
      <c r="AM28" s="173"/>
    </row>
    <row r="29" spans="2:39" s="140" customFormat="1" ht="15.75" customHeight="1">
      <c r="B29" s="242"/>
      <c r="C29" s="231"/>
      <c r="D29" s="231"/>
      <c r="E29" s="231"/>
      <c r="F29" s="231"/>
      <c r="G29" s="231"/>
      <c r="H29" s="231"/>
      <c r="I29" s="231"/>
      <c r="J29" s="231"/>
      <c r="K29" s="231"/>
      <c r="L29" s="234"/>
      <c r="M29" s="235"/>
      <c r="N29" s="237"/>
      <c r="O29" s="237"/>
      <c r="P29" s="237"/>
      <c r="Q29" s="237"/>
      <c r="R29" s="237"/>
      <c r="S29" s="237"/>
      <c r="T29" s="237"/>
      <c r="U29" s="237"/>
      <c r="V29" s="236"/>
      <c r="W29" s="236"/>
      <c r="X29" s="237"/>
      <c r="Y29" s="236"/>
      <c r="Z29" s="236"/>
      <c r="AA29" s="243"/>
      <c r="AB29" s="243"/>
      <c r="AC29" s="243"/>
      <c r="AD29" s="243"/>
      <c r="AE29" s="243"/>
      <c r="AF29" s="239"/>
      <c r="AG29" s="239"/>
      <c r="AH29" s="239"/>
      <c r="AI29" s="239"/>
      <c r="AJ29" s="239"/>
      <c r="AK29" s="181"/>
      <c r="AL29" s="176"/>
      <c r="AM29" s="173"/>
    </row>
    <row r="30" spans="2:39" s="140" customFormat="1" ht="15.75" customHeight="1">
      <c r="B30" s="242"/>
      <c r="C30" s="231"/>
      <c r="D30" s="231"/>
      <c r="E30" s="231"/>
      <c r="F30" s="231"/>
      <c r="G30" s="231"/>
      <c r="H30" s="231"/>
      <c r="I30" s="231"/>
      <c r="J30" s="231"/>
      <c r="K30" s="231"/>
      <c r="L30" s="234"/>
      <c r="M30" s="235"/>
      <c r="N30" s="237"/>
      <c r="O30" s="237"/>
      <c r="P30" s="237"/>
      <c r="Q30" s="237"/>
      <c r="R30" s="237"/>
      <c r="S30" s="237"/>
      <c r="T30" s="237"/>
      <c r="U30" s="237"/>
      <c r="V30" s="236"/>
      <c r="W30" s="236"/>
      <c r="X30" s="237"/>
      <c r="Y30" s="236"/>
      <c r="Z30" s="236"/>
      <c r="AA30" s="243"/>
      <c r="AB30" s="243"/>
      <c r="AC30" s="243"/>
      <c r="AD30" s="243"/>
      <c r="AE30" s="243"/>
      <c r="AF30" s="239"/>
      <c r="AG30" s="239"/>
      <c r="AH30" s="239"/>
      <c r="AI30" s="239"/>
      <c r="AJ30" s="239"/>
      <c r="AK30" s="181"/>
      <c r="AL30" s="176"/>
      <c r="AM30" s="173"/>
    </row>
    <row r="31" spans="2:39" s="140" customFormat="1" ht="15.75" customHeight="1">
      <c r="B31" s="242"/>
      <c r="C31" s="231"/>
      <c r="D31" s="231"/>
      <c r="E31" s="231"/>
      <c r="F31" s="231"/>
      <c r="G31" s="231"/>
      <c r="H31" s="231"/>
      <c r="I31" s="231"/>
      <c r="J31" s="231"/>
      <c r="K31" s="231"/>
      <c r="L31" s="234"/>
      <c r="M31" s="235"/>
      <c r="N31" s="237"/>
      <c r="O31" s="237"/>
      <c r="P31" s="237"/>
      <c r="Q31" s="237"/>
      <c r="R31" s="237"/>
      <c r="S31" s="237"/>
      <c r="T31" s="237"/>
      <c r="U31" s="237"/>
      <c r="V31" s="236"/>
      <c r="W31" s="236"/>
      <c r="X31" s="237"/>
      <c r="Y31" s="236"/>
      <c r="Z31" s="236"/>
      <c r="AA31" s="243"/>
      <c r="AB31" s="243"/>
      <c r="AC31" s="243"/>
      <c r="AD31" s="243"/>
      <c r="AE31" s="243"/>
      <c r="AF31" s="239"/>
      <c r="AG31" s="239"/>
      <c r="AH31" s="239"/>
      <c r="AI31" s="239"/>
      <c r="AJ31" s="239"/>
      <c r="AK31" s="181"/>
      <c r="AL31" s="176"/>
      <c r="AM31" s="173"/>
    </row>
    <row r="32" spans="2:39" s="140" customFormat="1" ht="15.75" customHeight="1">
      <c r="B32" s="242"/>
      <c r="C32" s="231"/>
      <c r="D32" s="231"/>
      <c r="E32" s="231"/>
      <c r="F32" s="231"/>
      <c r="G32" s="231"/>
      <c r="H32" s="231"/>
      <c r="I32" s="231"/>
      <c r="J32" s="231"/>
      <c r="K32" s="231"/>
      <c r="L32" s="234"/>
      <c r="M32" s="235"/>
      <c r="N32" s="237"/>
      <c r="O32" s="237"/>
      <c r="P32" s="237"/>
      <c r="Q32" s="237"/>
      <c r="R32" s="237"/>
      <c r="S32" s="237"/>
      <c r="T32" s="237"/>
      <c r="U32" s="237"/>
      <c r="V32" s="236"/>
      <c r="W32" s="236"/>
      <c r="X32" s="237"/>
      <c r="Y32" s="236"/>
      <c r="Z32" s="236"/>
      <c r="AA32" s="243"/>
      <c r="AB32" s="243"/>
      <c r="AC32" s="243"/>
      <c r="AD32" s="243"/>
      <c r="AE32" s="243"/>
      <c r="AF32" s="239"/>
      <c r="AG32" s="239"/>
      <c r="AH32" s="239"/>
      <c r="AI32" s="239"/>
      <c r="AJ32" s="239"/>
      <c r="AK32" s="181"/>
      <c r="AL32" s="176"/>
      <c r="AM32" s="173"/>
    </row>
    <row r="33" spans="2:39" s="140" customFormat="1" ht="15.75" customHeight="1">
      <c r="B33" s="183"/>
      <c r="C33" s="231"/>
      <c r="D33" s="231"/>
      <c r="E33" s="231"/>
      <c r="F33" s="231"/>
      <c r="G33" s="231"/>
      <c r="H33" s="231"/>
      <c r="I33" s="231"/>
      <c r="J33" s="231"/>
      <c r="K33" s="231"/>
      <c r="L33" s="234"/>
      <c r="M33" s="235"/>
      <c r="N33" s="237"/>
      <c r="O33" s="237"/>
      <c r="P33" s="237"/>
      <c r="Q33" s="237"/>
      <c r="R33" s="237"/>
      <c r="S33" s="237"/>
      <c r="T33" s="237"/>
      <c r="U33" s="237"/>
      <c r="V33" s="236"/>
      <c r="W33" s="236"/>
      <c r="X33" s="237"/>
      <c r="Y33" s="236"/>
      <c r="Z33" s="236"/>
      <c r="AA33" s="238"/>
      <c r="AB33" s="238"/>
      <c r="AC33" s="238"/>
      <c r="AD33" s="238"/>
      <c r="AE33" s="238"/>
      <c r="AF33" s="239"/>
      <c r="AG33" s="239"/>
      <c r="AH33" s="239"/>
      <c r="AI33" s="239"/>
      <c r="AJ33" s="239"/>
      <c r="AK33" s="181"/>
      <c r="AL33" s="176"/>
      <c r="AM33" s="173"/>
    </row>
    <row r="34" spans="2:39" s="140" customFormat="1" ht="15.75" customHeight="1">
      <c r="B34" s="183"/>
      <c r="C34" s="231"/>
      <c r="D34" s="231"/>
      <c r="E34" s="231"/>
      <c r="F34" s="231"/>
      <c r="G34" s="231"/>
      <c r="H34" s="231"/>
      <c r="I34" s="231"/>
      <c r="J34" s="231"/>
      <c r="K34" s="231"/>
      <c r="L34" s="234"/>
      <c r="M34" s="235"/>
      <c r="N34" s="237"/>
      <c r="O34" s="237"/>
      <c r="P34" s="237"/>
      <c r="Q34" s="237"/>
      <c r="R34" s="237"/>
      <c r="S34" s="237"/>
      <c r="T34" s="237"/>
      <c r="U34" s="237"/>
      <c r="V34" s="236"/>
      <c r="W34" s="236"/>
      <c r="X34" s="237"/>
      <c r="Y34" s="236"/>
      <c r="Z34" s="236"/>
      <c r="AA34" s="238"/>
      <c r="AB34" s="238"/>
      <c r="AC34" s="238"/>
      <c r="AD34" s="238"/>
      <c r="AE34" s="238"/>
      <c r="AF34" s="239"/>
      <c r="AG34" s="239"/>
      <c r="AH34" s="239"/>
      <c r="AI34" s="239"/>
      <c r="AJ34" s="239"/>
      <c r="AK34" s="181"/>
      <c r="AL34" s="176"/>
      <c r="AM34" s="173"/>
    </row>
    <row r="35" spans="2:39" s="140" customFormat="1" ht="15.75" customHeight="1">
      <c r="B35" s="183"/>
      <c r="C35" s="231" t="str">
        <f>IF($AS35=1,IF($AM35="","",$AM35),"")</f>
        <v/>
      </c>
      <c r="D35" s="231" t="str">
        <f>IF($AS35=2,IF($AM35="","",$AM35),"")</f>
        <v/>
      </c>
      <c r="E35" s="231" t="str">
        <f>IF($AS35=3,IF($AM35="","",$AM35),"")</f>
        <v/>
      </c>
      <c r="F35" s="231" t="str">
        <f>IF($AS35=4,IF($AM35="","",$AM35),"")</f>
        <v/>
      </c>
      <c r="G35" s="231" t="str">
        <f>IF($AS35=5,IF($AM35="","",$AM35),"")</f>
        <v/>
      </c>
      <c r="H35" s="231" t="str">
        <f>IF($AS35=6,IF($AM35="","",$AM35),"")</f>
        <v/>
      </c>
      <c r="I35" s="231"/>
      <c r="J35" s="231"/>
      <c r="K35" s="231"/>
      <c r="L35" s="234"/>
      <c r="M35" s="235" t="str">
        <f>+IF(AO35="","",IF(INT(AO35),INT(AO35),"0"))</f>
        <v/>
      </c>
      <c r="N35" s="237" t="str">
        <f>+IF(AO35="","",IF(AO35-INT(AO35),AO35-INT(AO35),""))</f>
        <v/>
      </c>
      <c r="O35" s="237"/>
      <c r="P35" s="237"/>
      <c r="Q35" s="237"/>
      <c r="R35" s="237"/>
      <c r="S35" s="237"/>
      <c r="T35" s="237"/>
      <c r="U35" s="237"/>
      <c r="V35" s="236" t="str">
        <f>+IF(AQ35="","",IF(INT(AQ35),INT(AQ35),"0"))</f>
        <v/>
      </c>
      <c r="W35" s="236"/>
      <c r="X35" s="237" t="str">
        <f>+IF(AQ35="","",IF(AQ35-INT(AQ35),AQ35-INT(AQ35),""))</f>
        <v/>
      </c>
      <c r="Y35" s="236"/>
      <c r="Z35" s="236"/>
      <c r="AA35" s="238"/>
      <c r="AB35" s="238"/>
      <c r="AC35" s="238"/>
      <c r="AD35" s="238"/>
      <c r="AE35" s="238"/>
      <c r="AF35" s="239"/>
      <c r="AG35" s="239"/>
      <c r="AH35" s="239"/>
      <c r="AI35" s="239"/>
      <c r="AJ35" s="239"/>
      <c r="AK35" s="181"/>
      <c r="AL35" s="176"/>
      <c r="AM35" s="173"/>
    </row>
    <row r="36" spans="2:39" s="140" customFormat="1" ht="15.75" customHeight="1">
      <c r="B36" s="183"/>
      <c r="C36" s="231" t="str">
        <f>IF($AS36=1,IF($AM36="","",$AM36),"")</f>
        <v/>
      </c>
      <c r="D36" s="231" t="str">
        <f>IF($AS36=2,IF($AM36="","",$AM36),"")</f>
        <v/>
      </c>
      <c r="E36" s="231" t="str">
        <f>IF($AS36=3,IF($AM36="","",$AM36),"")</f>
        <v/>
      </c>
      <c r="F36" s="231" t="str">
        <f>IF($AS36=4,IF($AM36="","",$AM36),"")</f>
        <v/>
      </c>
      <c r="G36" s="231" t="str">
        <f>IF($AS36=5,IF($AM36="","",$AM36),"")</f>
        <v/>
      </c>
      <c r="H36" s="231" t="str">
        <f>IF($AS36=6,IF($AM36="","",$AM36),"")</f>
        <v/>
      </c>
      <c r="I36" s="231"/>
      <c r="J36" s="231"/>
      <c r="K36" s="231"/>
      <c r="L36" s="234"/>
      <c r="M36" s="235" t="str">
        <f>+IF(AO36="","",IF(INT(AO36),INT(AO36),"0"))</f>
        <v/>
      </c>
      <c r="N36" s="237" t="str">
        <f>+IF(AO36="","",IF(AO36-INT(AO36),AO36-INT(AO36),""))</f>
        <v/>
      </c>
      <c r="O36" s="237"/>
      <c r="P36" s="237"/>
      <c r="Q36" s="237"/>
      <c r="R36" s="237"/>
      <c r="S36" s="237"/>
      <c r="T36" s="237"/>
      <c r="U36" s="237"/>
      <c r="V36" s="236" t="str">
        <f>+IF(AQ36="","",IF(INT(AQ36),INT(AQ36),"0"))</f>
        <v/>
      </c>
      <c r="W36" s="236"/>
      <c r="X36" s="237" t="str">
        <f>+IF(AQ36="","",IF(AQ36-INT(AQ36),AQ36-INT(AQ36),""))</f>
        <v/>
      </c>
      <c r="Y36" s="236"/>
      <c r="Z36" s="236"/>
      <c r="AA36" s="238"/>
      <c r="AB36" s="238"/>
      <c r="AC36" s="238"/>
      <c r="AD36" s="238"/>
      <c r="AE36" s="238"/>
      <c r="AF36" s="239"/>
      <c r="AG36" s="239"/>
      <c r="AH36" s="239"/>
      <c r="AI36" s="239"/>
      <c r="AJ36" s="239"/>
      <c r="AK36" s="181"/>
      <c r="AL36" s="176"/>
      <c r="AM36" s="173"/>
    </row>
    <row r="37" spans="2:39" s="140" customFormat="1" ht="15.75" customHeight="1"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219"/>
      <c r="M37" s="219"/>
      <c r="N37" s="193"/>
      <c r="O37" s="193"/>
      <c r="P37" s="193"/>
      <c r="Q37" s="193"/>
      <c r="R37" s="193"/>
      <c r="S37" s="193"/>
      <c r="T37" s="193"/>
      <c r="U37" s="193"/>
      <c r="V37" s="219"/>
      <c r="W37" s="219"/>
      <c r="X37" s="219"/>
      <c r="Y37" s="219"/>
      <c r="Z37" s="219"/>
      <c r="AA37" s="220"/>
      <c r="AB37" s="220"/>
      <c r="AC37" s="220"/>
      <c r="AD37" s="220"/>
      <c r="AE37" s="220"/>
      <c r="AF37" s="220"/>
      <c r="AG37" s="220"/>
      <c r="AH37" s="216"/>
      <c r="AI37" s="216"/>
      <c r="AJ37" s="184"/>
      <c r="AK37" s="181"/>
      <c r="AL37" s="176"/>
      <c r="AM37" s="173"/>
    </row>
    <row r="38" spans="2:39" s="140" customFormat="1" ht="15.75" customHeight="1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5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L38" s="176"/>
      <c r="AM38" s="173"/>
    </row>
    <row r="39" spans="2:39" s="140" customFormat="1" ht="17.25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5"/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392" t="s">
        <v>323</v>
      </c>
      <c r="AJ39" s="392"/>
      <c r="AL39" s="176"/>
      <c r="AM39" s="173"/>
    </row>
    <row r="40" spans="2:39" s="140" customFormat="1" ht="3" customHeight="1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5"/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241"/>
      <c r="AG40" s="241"/>
      <c r="AH40" s="241"/>
      <c r="AI40" s="241"/>
      <c r="AJ40" s="146"/>
      <c r="AL40" s="176"/>
      <c r="AM40" s="173"/>
    </row>
    <row r="41" spans="2:39" customFormat="1" ht="12" customHeight="1">
      <c r="B41" s="292"/>
      <c r="C41" s="278"/>
      <c r="D41" s="278"/>
      <c r="E41" s="278"/>
      <c r="F41" s="278"/>
      <c r="G41" s="278"/>
      <c r="H41" s="278"/>
      <c r="I41" s="278"/>
      <c r="J41" s="278"/>
      <c r="K41" s="278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80"/>
      <c r="AL41" s="174"/>
      <c r="AM41" s="171"/>
    </row>
    <row r="42" spans="2:39" customFormat="1" ht="14.45" customHeight="1">
      <c r="B42" s="293"/>
      <c r="C42" s="281"/>
      <c r="D42" s="281" t="s">
        <v>355</v>
      </c>
      <c r="E42" s="281"/>
      <c r="F42" s="281"/>
      <c r="G42" s="281"/>
      <c r="H42" s="281" t="s">
        <v>360</v>
      </c>
      <c r="I42" s="281"/>
      <c r="J42" s="281"/>
      <c r="K42" s="282"/>
      <c r="L42" s="283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84"/>
      <c r="AL42" s="174"/>
      <c r="AM42" s="171"/>
    </row>
    <row r="43" spans="2:39" ht="12" customHeight="1">
      <c r="B43" s="294"/>
      <c r="C43" s="285"/>
      <c r="D43" s="285"/>
      <c r="E43" s="285"/>
      <c r="F43" s="285"/>
      <c r="G43" s="285"/>
      <c r="H43" s="285"/>
      <c r="I43" s="285"/>
      <c r="J43" s="285"/>
      <c r="K43" s="285"/>
      <c r="L43" s="286"/>
      <c r="M43" s="287"/>
      <c r="N43" s="288"/>
      <c r="O43" s="288"/>
      <c r="P43" s="288"/>
      <c r="Q43" s="288"/>
      <c r="R43" s="288"/>
      <c r="S43" s="288"/>
      <c r="T43" s="288"/>
      <c r="U43" s="288"/>
      <c r="V43" s="287"/>
      <c r="W43" s="287"/>
      <c r="X43" s="288"/>
      <c r="Y43" s="287"/>
      <c r="Z43" s="287"/>
      <c r="AA43" s="295"/>
      <c r="AB43" s="295"/>
      <c r="AC43" s="295"/>
      <c r="AD43" s="295"/>
      <c r="AE43" s="295"/>
      <c r="AF43" s="286"/>
      <c r="AG43" s="286"/>
      <c r="AH43" s="286"/>
      <c r="AI43" s="286"/>
      <c r="AJ43" s="289"/>
    </row>
    <row r="44" spans="2:39" s="140" customFormat="1" ht="14.1" customHeight="1">
      <c r="B44" s="294"/>
      <c r="C44" s="291"/>
      <c r="D44" s="290"/>
      <c r="E44" s="410" t="s">
        <v>361</v>
      </c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296"/>
      <c r="T44" s="423" t="s">
        <v>348</v>
      </c>
      <c r="U44" s="414"/>
      <c r="V44" s="417" t="s">
        <v>356</v>
      </c>
      <c r="W44" s="413"/>
      <c r="X44" s="414"/>
      <c r="Y44" s="415" t="s">
        <v>357</v>
      </c>
      <c r="Z44" s="411"/>
      <c r="AA44" s="411"/>
      <c r="AB44" s="416"/>
      <c r="AC44" s="415" t="s">
        <v>358</v>
      </c>
      <c r="AD44" s="413"/>
      <c r="AE44" s="413"/>
      <c r="AF44" s="414"/>
      <c r="AG44" s="412" t="s">
        <v>359</v>
      </c>
      <c r="AH44" s="413"/>
      <c r="AI44" s="413"/>
      <c r="AJ44" s="414"/>
      <c r="AL44" s="176"/>
      <c r="AM44" s="173"/>
    </row>
    <row r="45" spans="2:39" s="140" customFormat="1" ht="14.1" customHeight="1">
      <c r="B45" s="297"/>
      <c r="C45" s="298"/>
      <c r="D45" s="298"/>
      <c r="E45" s="298"/>
      <c r="F45" s="298"/>
      <c r="G45" s="298"/>
      <c r="H45" s="298"/>
      <c r="I45" s="298"/>
      <c r="J45" s="298"/>
      <c r="K45" s="299"/>
      <c r="L45" s="300"/>
      <c r="M45" s="301"/>
      <c r="N45" s="302"/>
      <c r="O45" s="302"/>
      <c r="P45" s="302"/>
      <c r="Q45" s="302"/>
      <c r="R45" s="302"/>
      <c r="S45" s="303"/>
      <c r="T45" s="302"/>
      <c r="U45" s="303"/>
      <c r="V45" s="304"/>
      <c r="W45" s="301"/>
      <c r="X45" s="303"/>
      <c r="Y45" s="301"/>
      <c r="Z45" s="301"/>
      <c r="AA45" s="305"/>
      <c r="AB45" s="306"/>
      <c r="AC45" s="305"/>
      <c r="AD45" s="305"/>
      <c r="AE45" s="305"/>
      <c r="AF45" s="307"/>
      <c r="AG45" s="300"/>
      <c r="AH45" s="300"/>
      <c r="AI45" s="300"/>
      <c r="AJ45" s="307"/>
      <c r="AL45" s="176"/>
      <c r="AM45" s="173"/>
    </row>
    <row r="46" spans="2:39" s="140" customFormat="1" ht="14.1" customHeight="1">
      <c r="B46" s="309"/>
      <c r="C46" s="328" t="str">
        <f>IF($AQ46=1,IF($AM46="","",$AM46),"")</f>
        <v/>
      </c>
      <c r="D46" s="328" t="str">
        <f>IF($AQ46=2,IF($AM46="","",$AM46),"")</f>
        <v/>
      </c>
      <c r="E46" s="328" t="str">
        <f>IF($AQ46=3,IF($AM46="","",$AM46),"")</f>
        <v/>
      </c>
      <c r="F46" s="328" t="str">
        <f>IF($AQ46=4,IF($AM46="","",$AM46),"")</f>
        <v/>
      </c>
      <c r="G46" s="328" t="str">
        <f>IF($AQ46=5,IF($AM46="","",$AM46),"")</f>
        <v/>
      </c>
      <c r="H46" s="328" t="str">
        <f>IF($AQ46=6,IF($AM46="","",$AM46),"")</f>
        <v/>
      </c>
      <c r="I46" s="298"/>
      <c r="J46" s="298"/>
      <c r="K46" s="298"/>
      <c r="L46" s="310"/>
      <c r="M46" s="311"/>
      <c r="N46" s="312"/>
      <c r="O46" s="312"/>
      <c r="P46" s="312"/>
      <c r="Q46" s="312"/>
      <c r="R46" s="312"/>
      <c r="S46" s="313"/>
      <c r="T46" s="312"/>
      <c r="U46" s="313"/>
      <c r="V46" s="347"/>
      <c r="W46" s="348"/>
      <c r="X46" s="349"/>
      <c r="Y46" s="348"/>
      <c r="Z46" s="348"/>
      <c r="AA46" s="350"/>
      <c r="AB46" s="351"/>
      <c r="AC46" s="350"/>
      <c r="AD46" s="350"/>
      <c r="AE46" s="350"/>
      <c r="AF46" s="352"/>
      <c r="AG46" s="426"/>
      <c r="AH46" s="427"/>
      <c r="AI46" s="427"/>
      <c r="AJ46" s="428"/>
      <c r="AL46" s="176"/>
      <c r="AM46" s="173"/>
    </row>
    <row r="47" spans="2:39" s="140" customFormat="1" ht="14.1" customHeight="1">
      <c r="B47" s="294"/>
      <c r="C47" s="328"/>
      <c r="D47" s="328"/>
      <c r="E47" s="328"/>
      <c r="F47" s="328"/>
      <c r="G47" s="328"/>
      <c r="H47" s="328"/>
      <c r="I47" s="285"/>
      <c r="J47" s="285"/>
      <c r="K47" s="285"/>
      <c r="L47" s="286"/>
      <c r="M47" s="287"/>
      <c r="N47" s="288"/>
      <c r="O47" s="288"/>
      <c r="P47" s="288"/>
      <c r="Q47" s="288"/>
      <c r="R47" s="288"/>
      <c r="S47" s="308"/>
      <c r="T47" s="418"/>
      <c r="U47" s="419"/>
      <c r="V47" s="420" t="str">
        <f>+IF(AO47="","",IF(INT(AO47),INT(AO47),"0"))</f>
        <v/>
      </c>
      <c r="W47" s="421"/>
      <c r="X47" s="318" t="str">
        <f>+IF(AO47="","",IF(AO47-INT(AO47),AO47-INT(AO47),""))</f>
        <v/>
      </c>
      <c r="Y47" s="420" t="str">
        <f>+IF(AP47="","",IF(INT(AP47),INT(AP47),"0"))</f>
        <v/>
      </c>
      <c r="Z47" s="422"/>
      <c r="AA47" s="422"/>
      <c r="AB47" s="318" t="str">
        <f>+IF(AP47="","",IF(AP47-INT(AP47),AP47-INT(AP47),""))</f>
        <v/>
      </c>
      <c r="AC47" s="424"/>
      <c r="AD47" s="422"/>
      <c r="AE47" s="422"/>
      <c r="AF47" s="425"/>
      <c r="AG47" s="325"/>
      <c r="AH47" s="325"/>
      <c r="AI47" s="325"/>
      <c r="AJ47" s="326"/>
      <c r="AL47" s="176"/>
      <c r="AM47" s="173"/>
    </row>
    <row r="48" spans="2:39" s="140" customFormat="1" ht="14.1" customHeight="1">
      <c r="B48" s="297"/>
      <c r="C48" s="329"/>
      <c r="D48" s="329"/>
      <c r="E48" s="329"/>
      <c r="F48" s="329"/>
      <c r="G48" s="329"/>
      <c r="H48" s="329"/>
      <c r="I48" s="298"/>
      <c r="J48" s="298"/>
      <c r="K48" s="299"/>
      <c r="L48" s="300"/>
      <c r="M48" s="301"/>
      <c r="N48" s="302"/>
      <c r="O48" s="302"/>
      <c r="P48" s="302"/>
      <c r="Q48" s="302"/>
      <c r="R48" s="302"/>
      <c r="S48" s="303"/>
      <c r="T48" s="314"/>
      <c r="U48" s="315"/>
      <c r="V48" s="340"/>
      <c r="W48" s="339"/>
      <c r="X48" s="319"/>
      <c r="Y48" s="339"/>
      <c r="Z48" s="339"/>
      <c r="AA48" s="336"/>
      <c r="AB48" s="320"/>
      <c r="AC48" s="336"/>
      <c r="AD48" s="336"/>
      <c r="AE48" s="336"/>
      <c r="AF48" s="337"/>
      <c r="AG48" s="327"/>
      <c r="AH48" s="327"/>
      <c r="AI48" s="327"/>
      <c r="AJ48" s="322"/>
      <c r="AL48" s="176"/>
      <c r="AM48" s="173"/>
    </row>
    <row r="49" spans="2:39" s="140" customFormat="1" ht="14.1" customHeight="1">
      <c r="B49" s="309"/>
      <c r="C49" s="328" t="str">
        <f>IF($AQ49=1,IF($AM49="","",$AM49),"")</f>
        <v/>
      </c>
      <c r="D49" s="328" t="str">
        <f>IF($AQ49=2,IF($AM49="","",$AM49),"")</f>
        <v/>
      </c>
      <c r="E49" s="328" t="str">
        <f>IF($AQ49=3,IF($AM49="","",$AM49),"")</f>
        <v/>
      </c>
      <c r="F49" s="328" t="str">
        <f>IF($AQ49=4,IF($AM49="","",$AM49),"")</f>
        <v/>
      </c>
      <c r="G49" s="328" t="str">
        <f>IF($AQ49=5,IF($AM49="","",$AM49),"")</f>
        <v/>
      </c>
      <c r="H49" s="328" t="str">
        <f>IF($AQ49=6,IF($AM49="","",$AM49),"")</f>
        <v/>
      </c>
      <c r="I49" s="298"/>
      <c r="J49" s="298"/>
      <c r="K49" s="298"/>
      <c r="L49" s="310"/>
      <c r="M49" s="311"/>
      <c r="N49" s="312"/>
      <c r="O49" s="312"/>
      <c r="P49" s="312"/>
      <c r="Q49" s="312"/>
      <c r="R49" s="312"/>
      <c r="S49" s="313"/>
      <c r="T49" s="316"/>
      <c r="U49" s="317"/>
      <c r="V49" s="341"/>
      <c r="W49" s="342"/>
      <c r="X49" s="343"/>
      <c r="Y49" s="342"/>
      <c r="Z49" s="342"/>
      <c r="AA49" s="344"/>
      <c r="AB49" s="345"/>
      <c r="AC49" s="344"/>
      <c r="AD49" s="344"/>
      <c r="AE49" s="344"/>
      <c r="AF49" s="346"/>
      <c r="AG49" s="426"/>
      <c r="AH49" s="427"/>
      <c r="AI49" s="427"/>
      <c r="AJ49" s="428"/>
      <c r="AL49" s="176"/>
      <c r="AM49" s="173"/>
    </row>
    <row r="50" spans="2:39" ht="14.1" customHeight="1">
      <c r="B50" s="294"/>
      <c r="C50" s="291"/>
      <c r="D50" s="291"/>
      <c r="E50" s="291"/>
      <c r="F50" s="291"/>
      <c r="G50" s="291"/>
      <c r="H50" s="291"/>
      <c r="I50" s="285"/>
      <c r="J50" s="285"/>
      <c r="K50" s="285"/>
      <c r="L50" s="286"/>
      <c r="M50" s="287"/>
      <c r="N50" s="288"/>
      <c r="O50" s="288"/>
      <c r="P50" s="288"/>
      <c r="Q50" s="288"/>
      <c r="R50" s="288"/>
      <c r="S50" s="308"/>
      <c r="T50" s="418"/>
      <c r="U50" s="419"/>
      <c r="V50" s="420" t="str">
        <f>+IF(AO50="","",IF(INT(AO50),INT(AO50),"0"))</f>
        <v/>
      </c>
      <c r="W50" s="421"/>
      <c r="X50" s="318" t="str">
        <f>+IF(AO50="","",IF(AO50-INT(AO50),AO50-INT(AO50),""))</f>
        <v/>
      </c>
      <c r="Y50" s="420" t="str">
        <f>+IF(AP50="","",IF(INT(AP50),INT(AP50),"0"))</f>
        <v/>
      </c>
      <c r="Z50" s="421"/>
      <c r="AA50" s="421"/>
      <c r="AB50" s="321" t="str">
        <f>+IF(AP50="","",IF(AP50-INT(AP50),AP50-INT(AP50),""))</f>
        <v/>
      </c>
      <c r="AC50" s="424"/>
      <c r="AD50" s="404"/>
      <c r="AE50" s="404"/>
      <c r="AF50" s="429"/>
      <c r="AG50" s="325"/>
      <c r="AH50" s="325"/>
      <c r="AI50" s="325"/>
      <c r="AJ50" s="326"/>
    </row>
    <row r="51" spans="2:39" s="140" customFormat="1" ht="14.1" customHeight="1">
      <c r="B51" s="309"/>
      <c r="C51" s="328"/>
      <c r="D51" s="328"/>
      <c r="E51" s="328"/>
      <c r="F51" s="328"/>
      <c r="G51" s="328"/>
      <c r="H51" s="328"/>
      <c r="I51" s="298"/>
      <c r="J51" s="298"/>
      <c r="K51" s="298"/>
      <c r="L51" s="300"/>
      <c r="M51" s="301"/>
      <c r="N51" s="302"/>
      <c r="O51" s="302"/>
      <c r="P51" s="302"/>
      <c r="Q51" s="302"/>
      <c r="R51" s="302"/>
      <c r="S51" s="303"/>
      <c r="T51" s="314"/>
      <c r="U51" s="315"/>
      <c r="V51" s="340"/>
      <c r="W51" s="339"/>
      <c r="X51" s="319"/>
      <c r="Y51" s="339"/>
      <c r="Z51" s="339"/>
      <c r="AA51" s="336"/>
      <c r="AB51" s="320"/>
      <c r="AC51" s="336"/>
      <c r="AD51" s="336"/>
      <c r="AE51" s="336"/>
      <c r="AF51" s="337"/>
      <c r="AG51" s="327"/>
      <c r="AH51" s="327"/>
      <c r="AI51" s="327"/>
      <c r="AJ51" s="322"/>
      <c r="AL51" s="176"/>
      <c r="AM51" s="173"/>
    </row>
    <row r="52" spans="2:39" s="140" customFormat="1" ht="14.1" customHeight="1">
      <c r="B52" s="309"/>
      <c r="C52" s="328" t="str">
        <f>IF($AQ52=1,IF($AM52="","",$AM52),"")</f>
        <v/>
      </c>
      <c r="D52" s="328" t="str">
        <f>IF($AQ52=2,IF($AM52="","",$AM52),"")</f>
        <v/>
      </c>
      <c r="E52" s="328" t="str">
        <f>IF($AQ52=3,IF($AM52="","",$AM52),"")</f>
        <v/>
      </c>
      <c r="F52" s="328" t="str">
        <f>IF($AQ52=4,IF($AM52="","",$AM52),"")</f>
        <v/>
      </c>
      <c r="G52" s="328" t="str">
        <f>IF($AQ52=5,IF($AM52="","",$AM52),"")</f>
        <v/>
      </c>
      <c r="H52" s="328" t="str">
        <f>IF($AQ52=6,IF($AM52="","",$AM52),"")</f>
        <v/>
      </c>
      <c r="I52" s="298"/>
      <c r="J52" s="298"/>
      <c r="K52" s="298"/>
      <c r="L52" s="310"/>
      <c r="M52" s="311"/>
      <c r="N52" s="312"/>
      <c r="O52" s="312"/>
      <c r="P52" s="312"/>
      <c r="Q52" s="312"/>
      <c r="R52" s="312"/>
      <c r="S52" s="313"/>
      <c r="T52" s="316"/>
      <c r="U52" s="317"/>
      <c r="V52" s="341"/>
      <c r="W52" s="342"/>
      <c r="X52" s="343"/>
      <c r="Y52" s="342"/>
      <c r="Z52" s="342"/>
      <c r="AA52" s="344"/>
      <c r="AB52" s="345"/>
      <c r="AC52" s="344"/>
      <c r="AD52" s="344"/>
      <c r="AE52" s="344"/>
      <c r="AF52" s="346"/>
      <c r="AG52" s="324"/>
      <c r="AH52" s="324"/>
      <c r="AI52" s="324"/>
      <c r="AJ52" s="323"/>
      <c r="AL52" s="176"/>
      <c r="AM52" s="173"/>
    </row>
    <row r="53" spans="2:39" s="140" customFormat="1" ht="14.1" customHeight="1">
      <c r="B53" s="294"/>
      <c r="C53" s="328"/>
      <c r="D53" s="328"/>
      <c r="E53" s="328"/>
      <c r="F53" s="328"/>
      <c r="G53" s="328"/>
      <c r="H53" s="328"/>
      <c r="I53" s="285"/>
      <c r="J53" s="285"/>
      <c r="K53" s="285"/>
      <c r="L53" s="286"/>
      <c r="M53" s="287"/>
      <c r="N53" s="288"/>
      <c r="O53" s="288"/>
      <c r="P53" s="288"/>
      <c r="Q53" s="288"/>
      <c r="R53" s="288"/>
      <c r="S53" s="308"/>
      <c r="T53" s="418"/>
      <c r="U53" s="419"/>
      <c r="V53" s="420" t="str">
        <f>+IF(AO53="","",IF(INT(AO53),INT(AO53),"0"))</f>
        <v/>
      </c>
      <c r="W53" s="421"/>
      <c r="X53" s="318" t="str">
        <f>+IF(AO53="","",IF(AO53-INT(AO53),AO53-INT(AO53),""))</f>
        <v/>
      </c>
      <c r="Y53" s="420" t="str">
        <f>+IF(AP53="","",IF(INT(AP53),INT(AP53),"0"))</f>
        <v/>
      </c>
      <c r="Z53" s="421"/>
      <c r="AA53" s="421"/>
      <c r="AB53" s="321" t="str">
        <f>+IF(AP53="","",IF(AP53-INT(AP53),AP53-INT(AP53),""))</f>
        <v/>
      </c>
      <c r="AC53" s="424"/>
      <c r="AD53" s="404"/>
      <c r="AE53" s="404"/>
      <c r="AF53" s="429"/>
      <c r="AG53" s="325"/>
      <c r="AH53" s="325"/>
      <c r="AI53" s="325"/>
      <c r="AJ53" s="326"/>
      <c r="AL53" s="176"/>
      <c r="AM53" s="173"/>
    </row>
    <row r="54" spans="2:39" s="140" customFormat="1" ht="14.1" customHeight="1">
      <c r="B54" s="309"/>
      <c r="C54" s="329"/>
      <c r="D54" s="329"/>
      <c r="E54" s="329"/>
      <c r="F54" s="329"/>
      <c r="G54" s="329"/>
      <c r="H54" s="329"/>
      <c r="I54" s="298"/>
      <c r="J54" s="298"/>
      <c r="K54" s="298"/>
      <c r="L54" s="300"/>
      <c r="M54" s="301"/>
      <c r="N54" s="302"/>
      <c r="O54" s="302"/>
      <c r="P54" s="302"/>
      <c r="Q54" s="302"/>
      <c r="R54" s="302"/>
      <c r="S54" s="303"/>
      <c r="T54" s="314"/>
      <c r="U54" s="315"/>
      <c r="V54" s="340"/>
      <c r="W54" s="339"/>
      <c r="X54" s="319"/>
      <c r="Y54" s="339"/>
      <c r="Z54" s="339"/>
      <c r="AA54" s="336"/>
      <c r="AB54" s="320"/>
      <c r="AC54" s="338"/>
      <c r="AD54" s="336"/>
      <c r="AE54" s="336"/>
      <c r="AF54" s="337"/>
      <c r="AG54" s="327"/>
      <c r="AH54" s="327"/>
      <c r="AI54" s="327"/>
      <c r="AJ54" s="322"/>
      <c r="AL54" s="176"/>
      <c r="AM54" s="173"/>
    </row>
    <row r="55" spans="2:39" s="140" customFormat="1" ht="14.1" customHeight="1">
      <c r="B55" s="309"/>
      <c r="C55" s="328" t="str">
        <f>IF($AQ55=1,IF($AM55="","",$AM55),"")</f>
        <v/>
      </c>
      <c r="D55" s="328" t="str">
        <f>IF($AQ55=2,IF($AM55="","",$AM55),"")</f>
        <v/>
      </c>
      <c r="E55" s="328" t="str">
        <f>IF($AQ55=3,IF($AM55="","",$AM55),"")</f>
        <v/>
      </c>
      <c r="F55" s="328" t="str">
        <f>IF($AQ55=4,IF($AM55="","",$AM55),"")</f>
        <v/>
      </c>
      <c r="G55" s="328" t="str">
        <f>IF($AQ55=5,IF($AM55="","",$AM55),"")</f>
        <v/>
      </c>
      <c r="H55" s="328" t="str">
        <f>IF($AQ55=6,IF($AM55="","",$AM55),"")</f>
        <v/>
      </c>
      <c r="I55" s="298"/>
      <c r="J55" s="298"/>
      <c r="K55" s="298"/>
      <c r="L55" s="310"/>
      <c r="M55" s="311"/>
      <c r="N55" s="312"/>
      <c r="O55" s="312"/>
      <c r="P55" s="312"/>
      <c r="Q55" s="312"/>
      <c r="R55" s="312"/>
      <c r="S55" s="313"/>
      <c r="T55" s="316"/>
      <c r="U55" s="317"/>
      <c r="V55" s="341"/>
      <c r="W55" s="342"/>
      <c r="X55" s="343"/>
      <c r="Y55" s="342"/>
      <c r="Z55" s="342"/>
      <c r="AA55" s="344"/>
      <c r="AB55" s="345"/>
      <c r="AC55" s="353"/>
      <c r="AD55" s="344"/>
      <c r="AE55" s="344"/>
      <c r="AF55" s="346"/>
      <c r="AG55" s="426"/>
      <c r="AH55" s="427"/>
      <c r="AI55" s="427"/>
      <c r="AJ55" s="428"/>
      <c r="AL55" s="176"/>
      <c r="AM55" s="173"/>
    </row>
    <row r="56" spans="2:39" s="140" customFormat="1" ht="14.1" customHeight="1">
      <c r="B56" s="294"/>
      <c r="C56" s="291"/>
      <c r="D56" s="291"/>
      <c r="E56" s="291"/>
      <c r="F56" s="291"/>
      <c r="G56" s="291"/>
      <c r="H56" s="291"/>
      <c r="I56" s="285"/>
      <c r="J56" s="285"/>
      <c r="K56" s="285"/>
      <c r="L56" s="286"/>
      <c r="M56" s="287"/>
      <c r="N56" s="288"/>
      <c r="O56" s="288"/>
      <c r="P56" s="288"/>
      <c r="Q56" s="288"/>
      <c r="R56" s="288"/>
      <c r="S56" s="308"/>
      <c r="T56" s="418"/>
      <c r="U56" s="419"/>
      <c r="V56" s="420" t="str">
        <f>+IF(AO56="","",IF(INT(AO56),INT(AO56),"0"))</f>
        <v/>
      </c>
      <c r="W56" s="421"/>
      <c r="X56" s="318" t="str">
        <f>+IF(AO56="","",IF(AO56-INT(AO56),AO56-INT(AO56),""))</f>
        <v/>
      </c>
      <c r="Y56" s="420" t="str">
        <f>+IF(AP56="","",IF(INT(AP56),INT(AP56),"0"))</f>
        <v/>
      </c>
      <c r="Z56" s="421"/>
      <c r="AA56" s="421"/>
      <c r="AB56" s="321" t="str">
        <f>+IF(AP56="","",IF(AP56-INT(AP56),AP56-INT(AP56),""))</f>
        <v/>
      </c>
      <c r="AC56" s="424"/>
      <c r="AD56" s="404"/>
      <c r="AE56" s="404"/>
      <c r="AF56" s="429"/>
      <c r="AG56" s="325"/>
      <c r="AH56" s="325"/>
      <c r="AI56" s="325"/>
      <c r="AJ56" s="326"/>
      <c r="AL56" s="176"/>
      <c r="AM56" s="173"/>
    </row>
    <row r="57" spans="2:39" s="140" customFormat="1" ht="14.1" customHeight="1">
      <c r="B57" s="309"/>
      <c r="C57" s="328"/>
      <c r="D57" s="328"/>
      <c r="E57" s="328"/>
      <c r="F57" s="328"/>
      <c r="G57" s="328"/>
      <c r="H57" s="328"/>
      <c r="I57" s="298"/>
      <c r="J57" s="298"/>
      <c r="K57" s="298"/>
      <c r="L57" s="300"/>
      <c r="M57" s="301"/>
      <c r="N57" s="302"/>
      <c r="O57" s="302"/>
      <c r="P57" s="302"/>
      <c r="Q57" s="302"/>
      <c r="R57" s="302"/>
      <c r="S57" s="303"/>
      <c r="T57" s="314"/>
      <c r="U57" s="315"/>
      <c r="V57" s="340"/>
      <c r="W57" s="339"/>
      <c r="X57" s="319"/>
      <c r="Y57" s="339"/>
      <c r="Z57" s="339"/>
      <c r="AA57" s="336"/>
      <c r="AB57" s="320"/>
      <c r="AC57" s="336"/>
      <c r="AD57" s="336"/>
      <c r="AE57" s="336"/>
      <c r="AF57" s="337"/>
      <c r="AG57" s="327"/>
      <c r="AH57" s="327"/>
      <c r="AI57" s="327"/>
      <c r="AJ57" s="322"/>
      <c r="AL57" s="176"/>
      <c r="AM57" s="173"/>
    </row>
    <row r="58" spans="2:39" s="140" customFormat="1" ht="14.1" customHeight="1">
      <c r="B58" s="309"/>
      <c r="C58" s="328" t="str">
        <f>IF($AQ58=1,IF($AM58="","",$AM58),"")</f>
        <v/>
      </c>
      <c r="D58" s="328" t="str">
        <f>IF($AQ58=2,IF($AM58="","",$AM58),"")</f>
        <v/>
      </c>
      <c r="E58" s="328" t="str">
        <f>IF($AQ58=3,IF($AM58="","",$AM58),"")</f>
        <v/>
      </c>
      <c r="F58" s="328" t="str">
        <f>IF($AQ58=4,IF($AM58="","",$AM58),"")</f>
        <v/>
      </c>
      <c r="G58" s="328" t="str">
        <f>IF($AQ58=5,IF($AM58="","",$AM58),"")</f>
        <v/>
      </c>
      <c r="H58" s="328" t="str">
        <f>IF($AQ58=6,IF($AM58="","",$AM58),"")</f>
        <v/>
      </c>
      <c r="I58" s="298"/>
      <c r="J58" s="298"/>
      <c r="K58" s="298"/>
      <c r="L58" s="310"/>
      <c r="M58" s="311"/>
      <c r="N58" s="312"/>
      <c r="O58" s="312"/>
      <c r="P58" s="312"/>
      <c r="Q58" s="312"/>
      <c r="R58" s="312"/>
      <c r="S58" s="313"/>
      <c r="T58" s="316"/>
      <c r="U58" s="317"/>
      <c r="V58" s="341"/>
      <c r="W58" s="342"/>
      <c r="X58" s="343"/>
      <c r="Y58" s="342"/>
      <c r="Z58" s="342"/>
      <c r="AA58" s="344"/>
      <c r="AB58" s="345"/>
      <c r="AC58" s="344"/>
      <c r="AD58" s="344"/>
      <c r="AE58" s="344"/>
      <c r="AF58" s="346"/>
      <c r="AG58" s="426"/>
      <c r="AH58" s="427"/>
      <c r="AI58" s="427"/>
      <c r="AJ58" s="428"/>
      <c r="AL58" s="176"/>
      <c r="AM58" s="173"/>
    </row>
    <row r="59" spans="2:39" s="140" customFormat="1" ht="14.1" customHeight="1">
      <c r="B59" s="294"/>
      <c r="C59" s="328"/>
      <c r="D59" s="328"/>
      <c r="E59" s="328"/>
      <c r="F59" s="328"/>
      <c r="G59" s="328"/>
      <c r="H59" s="328"/>
      <c r="I59" s="285"/>
      <c r="J59" s="285"/>
      <c r="K59" s="285"/>
      <c r="L59" s="286"/>
      <c r="M59" s="287"/>
      <c r="N59" s="288"/>
      <c r="O59" s="288"/>
      <c r="P59" s="288"/>
      <c r="Q59" s="288"/>
      <c r="R59" s="288"/>
      <c r="S59" s="308"/>
      <c r="T59" s="418"/>
      <c r="U59" s="419"/>
      <c r="V59" s="420" t="str">
        <f>+IF(AO59="","",IF(INT(AO59),INT(AO59),"0"))</f>
        <v/>
      </c>
      <c r="W59" s="421"/>
      <c r="X59" s="318" t="str">
        <f>+IF(AO59="","",IF(AO59-INT(AO59),AO59-INT(AO59),""))</f>
        <v/>
      </c>
      <c r="Y59" s="420" t="str">
        <f>+IF(AP59="","",IF(INT(AP59),INT(AP59),"0"))</f>
        <v/>
      </c>
      <c r="Z59" s="421"/>
      <c r="AA59" s="421"/>
      <c r="AB59" s="321" t="str">
        <f>+IF(AP59="","",IF(AP59-INT(AP59),AP59-INT(AP59),""))</f>
        <v/>
      </c>
      <c r="AC59" s="424"/>
      <c r="AD59" s="404"/>
      <c r="AE59" s="404"/>
      <c r="AF59" s="429"/>
      <c r="AG59" s="325"/>
      <c r="AH59" s="325"/>
      <c r="AI59" s="325"/>
      <c r="AJ59" s="326"/>
      <c r="AL59" s="176"/>
      <c r="AM59" s="173"/>
    </row>
    <row r="60" spans="2:39" s="140" customFormat="1" ht="14.1" customHeight="1">
      <c r="B60" s="309"/>
      <c r="C60" s="329"/>
      <c r="D60" s="329"/>
      <c r="E60" s="329"/>
      <c r="F60" s="329"/>
      <c r="G60" s="329"/>
      <c r="H60" s="329"/>
      <c r="I60" s="298"/>
      <c r="J60" s="298"/>
      <c r="K60" s="298"/>
      <c r="L60" s="300"/>
      <c r="M60" s="301"/>
      <c r="N60" s="302"/>
      <c r="O60" s="302"/>
      <c r="P60" s="302"/>
      <c r="Q60" s="302"/>
      <c r="R60" s="302"/>
      <c r="S60" s="303"/>
      <c r="T60" s="314"/>
      <c r="U60" s="315"/>
      <c r="V60" s="340"/>
      <c r="W60" s="339"/>
      <c r="X60" s="319"/>
      <c r="Y60" s="339"/>
      <c r="Z60" s="339"/>
      <c r="AA60" s="336"/>
      <c r="AB60" s="320"/>
      <c r="AC60" s="336"/>
      <c r="AD60" s="336"/>
      <c r="AE60" s="336"/>
      <c r="AF60" s="337"/>
      <c r="AG60" s="327"/>
      <c r="AH60" s="327"/>
      <c r="AI60" s="327"/>
      <c r="AJ60" s="322"/>
      <c r="AL60" s="176"/>
      <c r="AM60" s="173"/>
    </row>
    <row r="61" spans="2:39" s="140" customFormat="1" ht="14.1" customHeight="1">
      <c r="B61" s="309"/>
      <c r="C61" s="328" t="str">
        <f>IF($AQ61=1,IF($AM61="","",$AM61),"")</f>
        <v/>
      </c>
      <c r="D61" s="328" t="str">
        <f>IF($AQ61=2,IF($AM61="","",$AM61),"")</f>
        <v/>
      </c>
      <c r="E61" s="328" t="str">
        <f>IF($AQ61=3,IF($AM61="","",$AM61),"")</f>
        <v/>
      </c>
      <c r="F61" s="328" t="str">
        <f>IF($AQ61=4,IF($AM61="","",$AM61),"")</f>
        <v/>
      </c>
      <c r="G61" s="328" t="str">
        <f>IF($AQ61=5,IF($AM61="","",$AM61),"")</f>
        <v/>
      </c>
      <c r="H61" s="328" t="str">
        <f>IF($AQ61=6,IF($AM61="","",$AM61),"")</f>
        <v/>
      </c>
      <c r="I61" s="298"/>
      <c r="J61" s="298"/>
      <c r="K61" s="298"/>
      <c r="L61" s="310"/>
      <c r="M61" s="311"/>
      <c r="N61" s="312"/>
      <c r="O61" s="312"/>
      <c r="P61" s="312"/>
      <c r="Q61" s="312"/>
      <c r="R61" s="312"/>
      <c r="S61" s="313"/>
      <c r="T61" s="316"/>
      <c r="U61" s="317"/>
      <c r="V61" s="341"/>
      <c r="W61" s="342"/>
      <c r="X61" s="343"/>
      <c r="Y61" s="342"/>
      <c r="Z61" s="342"/>
      <c r="AA61" s="344"/>
      <c r="AB61" s="345"/>
      <c r="AC61" s="344"/>
      <c r="AD61" s="344"/>
      <c r="AE61" s="344"/>
      <c r="AF61" s="346"/>
      <c r="AG61" s="426"/>
      <c r="AH61" s="427"/>
      <c r="AI61" s="427"/>
      <c r="AJ61" s="428"/>
      <c r="AL61" s="176"/>
      <c r="AM61" s="173"/>
    </row>
    <row r="62" spans="2:39" s="140" customFormat="1" ht="14.1" customHeight="1">
      <c r="B62" s="294"/>
      <c r="C62" s="291"/>
      <c r="D62" s="291"/>
      <c r="E62" s="291"/>
      <c r="F62" s="291"/>
      <c r="G62" s="291"/>
      <c r="H62" s="291"/>
      <c r="I62" s="285"/>
      <c r="J62" s="285"/>
      <c r="K62" s="285"/>
      <c r="L62" s="286"/>
      <c r="M62" s="287"/>
      <c r="N62" s="288"/>
      <c r="O62" s="288"/>
      <c r="P62" s="288"/>
      <c r="Q62" s="288"/>
      <c r="R62" s="288"/>
      <c r="S62" s="308"/>
      <c r="T62" s="418"/>
      <c r="U62" s="419"/>
      <c r="V62" s="420" t="str">
        <f>+IF(AO62="","",IF(INT(AO62),INT(AO62),"0"))</f>
        <v/>
      </c>
      <c r="W62" s="421"/>
      <c r="X62" s="318" t="str">
        <f>+IF(AO62="","",IF(AO62-INT(AO62),AO62-INT(AO62),""))</f>
        <v/>
      </c>
      <c r="Y62" s="420" t="str">
        <f>+IF(AP62="","",IF(INT(AP62),INT(AP62),"0"))</f>
        <v/>
      </c>
      <c r="Z62" s="421"/>
      <c r="AA62" s="421"/>
      <c r="AB62" s="321" t="str">
        <f>+IF(AP62="","",IF(AP62-INT(AP62),AP62-INT(AP62),""))</f>
        <v/>
      </c>
      <c r="AC62" s="424"/>
      <c r="AD62" s="404"/>
      <c r="AE62" s="404"/>
      <c r="AF62" s="429"/>
      <c r="AG62" s="325"/>
      <c r="AH62" s="325"/>
      <c r="AI62" s="325"/>
      <c r="AJ62" s="326"/>
      <c r="AL62" s="176"/>
      <c r="AM62" s="173"/>
    </row>
    <row r="63" spans="2:39" s="140" customFormat="1" ht="14.1" customHeight="1">
      <c r="B63" s="309"/>
      <c r="C63" s="328"/>
      <c r="D63" s="328"/>
      <c r="E63" s="328"/>
      <c r="F63" s="328"/>
      <c r="G63" s="328"/>
      <c r="H63" s="328"/>
      <c r="I63" s="298"/>
      <c r="J63" s="298"/>
      <c r="K63" s="298"/>
      <c r="L63" s="300"/>
      <c r="M63" s="301"/>
      <c r="N63" s="302"/>
      <c r="O63" s="302"/>
      <c r="P63" s="302"/>
      <c r="Q63" s="302"/>
      <c r="R63" s="302"/>
      <c r="S63" s="303"/>
      <c r="T63" s="314"/>
      <c r="U63" s="315"/>
      <c r="V63" s="340"/>
      <c r="W63" s="339"/>
      <c r="X63" s="319"/>
      <c r="Y63" s="339"/>
      <c r="Z63" s="339"/>
      <c r="AA63" s="336"/>
      <c r="AB63" s="320"/>
      <c r="AC63" s="336"/>
      <c r="AD63" s="336"/>
      <c r="AE63" s="336"/>
      <c r="AF63" s="337"/>
      <c r="AG63" s="327"/>
      <c r="AH63" s="327"/>
      <c r="AI63" s="327"/>
      <c r="AJ63" s="322"/>
      <c r="AL63" s="176"/>
      <c r="AM63" s="173"/>
    </row>
    <row r="64" spans="2:39" s="140" customFormat="1" ht="14.1" customHeight="1">
      <c r="B64" s="309"/>
      <c r="C64" s="328" t="str">
        <f>IF($AQ64=1,IF($AM64="","",$AM64),"")</f>
        <v/>
      </c>
      <c r="D64" s="328" t="str">
        <f>IF($AQ64=2,IF($AM64="","",$AM64),"")</f>
        <v/>
      </c>
      <c r="E64" s="328" t="str">
        <f>IF($AQ64=3,IF($AM64="","",$AM64),"")</f>
        <v/>
      </c>
      <c r="F64" s="328" t="str">
        <f>IF($AQ64=4,IF($AM64="","",$AM64),"")</f>
        <v/>
      </c>
      <c r="G64" s="328" t="str">
        <f>IF($AQ64=5,IF($AM64="","",$AM64),"")</f>
        <v/>
      </c>
      <c r="H64" s="328" t="str">
        <f>IF($AQ64=6,IF($AM64="","",$AM64),"")</f>
        <v/>
      </c>
      <c r="I64" s="298"/>
      <c r="J64" s="298"/>
      <c r="K64" s="298"/>
      <c r="L64" s="310"/>
      <c r="M64" s="311"/>
      <c r="N64" s="312"/>
      <c r="O64" s="312"/>
      <c r="P64" s="312"/>
      <c r="Q64" s="312"/>
      <c r="R64" s="312"/>
      <c r="S64" s="313"/>
      <c r="T64" s="316"/>
      <c r="U64" s="317"/>
      <c r="V64" s="341"/>
      <c r="W64" s="342"/>
      <c r="X64" s="343"/>
      <c r="Y64" s="342"/>
      <c r="Z64" s="342"/>
      <c r="AA64" s="344"/>
      <c r="AB64" s="345"/>
      <c r="AC64" s="344"/>
      <c r="AD64" s="344"/>
      <c r="AE64" s="344"/>
      <c r="AF64" s="346"/>
      <c r="AG64" s="426"/>
      <c r="AH64" s="427"/>
      <c r="AI64" s="427"/>
      <c r="AJ64" s="428"/>
      <c r="AL64" s="176"/>
      <c r="AM64" s="173"/>
    </row>
    <row r="65" spans="2:39" s="140" customFormat="1" ht="14.1" customHeight="1">
      <c r="B65" s="294"/>
      <c r="C65" s="328"/>
      <c r="D65" s="328"/>
      <c r="E65" s="328"/>
      <c r="F65" s="328"/>
      <c r="G65" s="328"/>
      <c r="H65" s="328"/>
      <c r="I65" s="285"/>
      <c r="J65" s="285"/>
      <c r="K65" s="285"/>
      <c r="L65" s="286"/>
      <c r="M65" s="287"/>
      <c r="N65" s="288"/>
      <c r="O65" s="288"/>
      <c r="P65" s="288"/>
      <c r="Q65" s="288"/>
      <c r="R65" s="288"/>
      <c r="S65" s="308"/>
      <c r="T65" s="418"/>
      <c r="U65" s="419"/>
      <c r="V65" s="420" t="str">
        <f>+IF(AO65="","",IF(INT(AO65),INT(AO65),"0"))</f>
        <v/>
      </c>
      <c r="W65" s="421"/>
      <c r="X65" s="318" t="str">
        <f>+IF(AO65="","",IF(AO65-INT(AO65),AO65-INT(AO65),""))</f>
        <v/>
      </c>
      <c r="Y65" s="420" t="str">
        <f>+IF(AP65="","",IF(INT(AP65),INT(AP65),"0"))</f>
        <v/>
      </c>
      <c r="Z65" s="421"/>
      <c r="AA65" s="421"/>
      <c r="AB65" s="321" t="str">
        <f>+IF(AP65="","",IF(AP65-INT(AP65),AP65-INT(AP65),""))</f>
        <v/>
      </c>
      <c r="AC65" s="424"/>
      <c r="AD65" s="404"/>
      <c r="AE65" s="404"/>
      <c r="AF65" s="429"/>
      <c r="AG65" s="325"/>
      <c r="AH65" s="325"/>
      <c r="AI65" s="325"/>
      <c r="AJ65" s="326"/>
      <c r="AL65" s="176"/>
      <c r="AM65" s="173"/>
    </row>
    <row r="66" spans="2:39" s="140" customFormat="1" ht="14.1" customHeight="1">
      <c r="B66" s="297"/>
      <c r="C66" s="329"/>
      <c r="D66" s="329"/>
      <c r="E66" s="329"/>
      <c r="F66" s="329"/>
      <c r="G66" s="329"/>
      <c r="H66" s="329"/>
      <c r="I66" s="298"/>
      <c r="J66" s="298"/>
      <c r="K66" s="299"/>
      <c r="L66" s="300"/>
      <c r="M66" s="301"/>
      <c r="N66" s="302"/>
      <c r="O66" s="302"/>
      <c r="P66" s="302"/>
      <c r="Q66" s="302"/>
      <c r="R66" s="302"/>
      <c r="S66" s="303"/>
      <c r="T66" s="314"/>
      <c r="U66" s="315"/>
      <c r="V66" s="340"/>
      <c r="W66" s="339"/>
      <c r="X66" s="319"/>
      <c r="Y66" s="339"/>
      <c r="Z66" s="339"/>
      <c r="AA66" s="336"/>
      <c r="AB66" s="320"/>
      <c r="AC66" s="336"/>
      <c r="AD66" s="336"/>
      <c r="AE66" s="336"/>
      <c r="AF66" s="337"/>
      <c r="AG66" s="327"/>
      <c r="AH66" s="327"/>
      <c r="AI66" s="327"/>
      <c r="AJ66" s="322"/>
      <c r="AL66" s="176"/>
      <c r="AM66" s="173"/>
    </row>
    <row r="67" spans="2:39" s="140" customFormat="1" ht="14.1" customHeight="1">
      <c r="B67" s="309"/>
      <c r="C67" s="328" t="str">
        <f>IF($AQ67=1,IF($AM67="","",$AM67),"")</f>
        <v/>
      </c>
      <c r="D67" s="328" t="str">
        <f>IF($AQ67=2,IF($AM67="","",$AM67),"")</f>
        <v/>
      </c>
      <c r="E67" s="328" t="str">
        <f>IF($AQ67=3,IF($AM67="","",$AM67),"")</f>
        <v/>
      </c>
      <c r="F67" s="328" t="str">
        <f>IF($AQ67=4,IF($AM67="","",$AM67),"")</f>
        <v/>
      </c>
      <c r="G67" s="328" t="str">
        <f>IF($AQ67=5,IF($AM67="","",$AM67),"")</f>
        <v/>
      </c>
      <c r="H67" s="328" t="str">
        <f>IF($AQ67=6,IF($AM67="","",$AM67),"")</f>
        <v/>
      </c>
      <c r="I67" s="298"/>
      <c r="J67" s="298"/>
      <c r="K67" s="298"/>
      <c r="L67" s="310"/>
      <c r="M67" s="311"/>
      <c r="N67" s="312"/>
      <c r="O67" s="312"/>
      <c r="P67" s="312"/>
      <c r="Q67" s="312"/>
      <c r="R67" s="312"/>
      <c r="S67" s="313"/>
      <c r="T67" s="316"/>
      <c r="U67" s="317"/>
      <c r="V67" s="341"/>
      <c r="W67" s="342"/>
      <c r="X67" s="343"/>
      <c r="Y67" s="342"/>
      <c r="Z67" s="342"/>
      <c r="AA67" s="344"/>
      <c r="AB67" s="345"/>
      <c r="AC67" s="344"/>
      <c r="AD67" s="344"/>
      <c r="AE67" s="344"/>
      <c r="AF67" s="346"/>
      <c r="AG67" s="426"/>
      <c r="AH67" s="427"/>
      <c r="AI67" s="427"/>
      <c r="AJ67" s="428"/>
      <c r="AL67" s="176"/>
      <c r="AM67" s="173"/>
    </row>
    <row r="68" spans="2:39" ht="14.1" customHeight="1">
      <c r="B68" s="294"/>
      <c r="C68" s="291"/>
      <c r="D68" s="291"/>
      <c r="E68" s="291"/>
      <c r="F68" s="291"/>
      <c r="G68" s="291"/>
      <c r="H68" s="291"/>
      <c r="I68" s="285"/>
      <c r="J68" s="285"/>
      <c r="K68" s="285"/>
      <c r="L68" s="286"/>
      <c r="M68" s="287"/>
      <c r="N68" s="288"/>
      <c r="O68" s="288"/>
      <c r="P68" s="288"/>
      <c r="Q68" s="288"/>
      <c r="R68" s="288"/>
      <c r="S68" s="308"/>
      <c r="T68" s="418"/>
      <c r="U68" s="419"/>
      <c r="V68" s="420" t="str">
        <f>+IF(AO68="","",IF(INT(AO68),INT(AO68),"0"))</f>
        <v/>
      </c>
      <c r="W68" s="421"/>
      <c r="X68" s="318" t="str">
        <f>+IF(AO68="","",IF(AO68-INT(AO68),AO68-INT(AO68),""))</f>
        <v/>
      </c>
      <c r="Y68" s="420" t="str">
        <f>+IF(AP68="","",IF(INT(AP68),INT(AP68),"0"))</f>
        <v/>
      </c>
      <c r="Z68" s="421"/>
      <c r="AA68" s="421"/>
      <c r="AB68" s="321" t="str">
        <f>+IF(AP68="","",IF(AP68-INT(AP68),AP68-INT(AP68),""))</f>
        <v/>
      </c>
      <c r="AC68" s="424"/>
      <c r="AD68" s="404"/>
      <c r="AE68" s="404"/>
      <c r="AF68" s="429"/>
      <c r="AG68" s="325"/>
      <c r="AH68" s="325"/>
      <c r="AI68" s="325"/>
      <c r="AJ68" s="326"/>
    </row>
    <row r="69" spans="2:39" s="140" customFormat="1" ht="14.1" customHeight="1">
      <c r="B69" s="297"/>
      <c r="C69" s="328"/>
      <c r="D69" s="328"/>
      <c r="E69" s="328"/>
      <c r="F69" s="328"/>
      <c r="G69" s="328"/>
      <c r="H69" s="328"/>
      <c r="I69" s="298"/>
      <c r="J69" s="298"/>
      <c r="K69" s="299"/>
      <c r="L69" s="300"/>
      <c r="M69" s="301"/>
      <c r="N69" s="302"/>
      <c r="O69" s="302"/>
      <c r="P69" s="302"/>
      <c r="Q69" s="302"/>
      <c r="R69" s="302"/>
      <c r="S69" s="303"/>
      <c r="T69" s="314"/>
      <c r="U69" s="315"/>
      <c r="V69" s="340"/>
      <c r="W69" s="339"/>
      <c r="X69" s="319"/>
      <c r="Y69" s="339"/>
      <c r="Z69" s="339"/>
      <c r="AA69" s="336"/>
      <c r="AB69" s="320"/>
      <c r="AC69" s="336"/>
      <c r="AD69" s="336"/>
      <c r="AE69" s="336"/>
      <c r="AF69" s="337"/>
      <c r="AG69" s="327"/>
      <c r="AH69" s="327"/>
      <c r="AI69" s="327"/>
      <c r="AJ69" s="322"/>
      <c r="AL69" s="176"/>
      <c r="AM69" s="173"/>
    </row>
    <row r="70" spans="2:39" ht="14.1" customHeight="1">
      <c r="B70" s="309"/>
      <c r="C70" s="328" t="str">
        <f>IF($AQ70=1,IF($AM70="","",$AM70),"")</f>
        <v/>
      </c>
      <c r="D70" s="328" t="str">
        <f>IF($AQ70=2,IF($AM70="","",$AM70),"")</f>
        <v/>
      </c>
      <c r="E70" s="328" t="str">
        <f>IF($AQ70=3,IF($AM70="","",$AM70),"")</f>
        <v/>
      </c>
      <c r="F70" s="328" t="str">
        <f>IF($AQ70=4,IF($AM70="","",$AM70),"")</f>
        <v/>
      </c>
      <c r="G70" s="328" t="str">
        <f>IF($AQ70=5,IF($AM70="","",$AM70),"")</f>
        <v/>
      </c>
      <c r="H70" s="328" t="str">
        <f>IF($AQ70=6,IF($AM70="","",$AM70),"")</f>
        <v/>
      </c>
      <c r="I70" s="298"/>
      <c r="J70" s="298"/>
      <c r="K70" s="298"/>
      <c r="L70" s="310"/>
      <c r="M70" s="311"/>
      <c r="N70" s="312"/>
      <c r="O70" s="312"/>
      <c r="P70" s="312"/>
      <c r="Q70" s="312"/>
      <c r="R70" s="312"/>
      <c r="S70" s="313"/>
      <c r="T70" s="316"/>
      <c r="U70" s="317"/>
      <c r="V70" s="341"/>
      <c r="W70" s="342"/>
      <c r="X70" s="343"/>
      <c r="Y70" s="342"/>
      <c r="Z70" s="342"/>
      <c r="AA70" s="344"/>
      <c r="AB70" s="345"/>
      <c r="AC70" s="344"/>
      <c r="AD70" s="344"/>
      <c r="AE70" s="344"/>
      <c r="AF70" s="346"/>
      <c r="AG70" s="426"/>
      <c r="AH70" s="427"/>
      <c r="AI70" s="427"/>
      <c r="AJ70" s="428"/>
    </row>
    <row r="71" spans="2:39" s="140" customFormat="1" ht="14.1" customHeight="1">
      <c r="B71" s="294"/>
      <c r="C71" s="328"/>
      <c r="D71" s="328"/>
      <c r="E71" s="328"/>
      <c r="F71" s="328"/>
      <c r="G71" s="328"/>
      <c r="H71" s="328"/>
      <c r="I71" s="285"/>
      <c r="J71" s="285"/>
      <c r="K71" s="285"/>
      <c r="L71" s="286"/>
      <c r="M71" s="287"/>
      <c r="N71" s="288"/>
      <c r="O71" s="288"/>
      <c r="P71" s="288"/>
      <c r="Q71" s="288"/>
      <c r="R71" s="288"/>
      <c r="S71" s="308"/>
      <c r="T71" s="418"/>
      <c r="U71" s="419"/>
      <c r="V71" s="420" t="str">
        <f>+IF(AO71="","",IF(INT(AO71),INT(AO71),"0"))</f>
        <v/>
      </c>
      <c r="W71" s="421"/>
      <c r="X71" s="318" t="str">
        <f>+IF(AO71="","",IF(AO71-INT(AO71),AO71-INT(AO71),""))</f>
        <v/>
      </c>
      <c r="Y71" s="420" t="str">
        <f>+IF(AP71="","",IF(INT(AP71),INT(AP71),"0"))</f>
        <v/>
      </c>
      <c r="Z71" s="421"/>
      <c r="AA71" s="421"/>
      <c r="AB71" s="321" t="str">
        <f>+IF(AP71="","",IF(AP71-INT(AP71),AP71-INT(AP71),""))</f>
        <v/>
      </c>
      <c r="AC71" s="424"/>
      <c r="AD71" s="404"/>
      <c r="AE71" s="404"/>
      <c r="AF71" s="429"/>
      <c r="AG71" s="325"/>
      <c r="AH71" s="325"/>
      <c r="AI71" s="325"/>
      <c r="AJ71" s="326"/>
      <c r="AL71" s="176"/>
      <c r="AM71" s="173"/>
    </row>
    <row r="72" spans="2:39" ht="14.1" customHeight="1">
      <c r="B72" s="309"/>
      <c r="C72" s="329"/>
      <c r="D72" s="329"/>
      <c r="E72" s="329"/>
      <c r="F72" s="329"/>
      <c r="G72" s="329"/>
      <c r="H72" s="329"/>
      <c r="I72" s="298"/>
      <c r="J72" s="298"/>
      <c r="K72" s="298"/>
      <c r="L72" s="300"/>
      <c r="M72" s="301"/>
      <c r="N72" s="302"/>
      <c r="O72" s="302"/>
      <c r="P72" s="302"/>
      <c r="Q72" s="302"/>
      <c r="R72" s="302"/>
      <c r="S72" s="303"/>
      <c r="T72" s="314"/>
      <c r="U72" s="315"/>
      <c r="V72" s="340"/>
      <c r="W72" s="339"/>
      <c r="X72" s="319"/>
      <c r="Y72" s="339"/>
      <c r="Z72" s="339"/>
      <c r="AA72" s="336"/>
      <c r="AB72" s="320"/>
      <c r="AC72" s="336"/>
      <c r="AD72" s="336"/>
      <c r="AE72" s="336"/>
      <c r="AF72" s="337"/>
      <c r="AG72" s="327"/>
      <c r="AH72" s="327"/>
      <c r="AI72" s="327"/>
      <c r="AJ72" s="322"/>
    </row>
    <row r="73" spans="2:39" s="140" customFormat="1" ht="14.1" customHeight="1">
      <c r="B73" s="309"/>
      <c r="C73" s="328" t="str">
        <f>IF($AQ73=1,IF($AM73="","",$AM73),"")</f>
        <v/>
      </c>
      <c r="D73" s="328" t="str">
        <f>IF($AQ73=2,IF($AM73="","",$AM73),"")</f>
        <v/>
      </c>
      <c r="E73" s="328" t="str">
        <f>IF($AQ73=3,IF($AM73="","",$AM73),"")</f>
        <v/>
      </c>
      <c r="F73" s="328" t="str">
        <f>IF($AQ73=4,IF($AM73="","",$AM73),"")</f>
        <v/>
      </c>
      <c r="G73" s="328" t="str">
        <f>IF($AQ73=5,IF($AM73="","",$AM73),"")</f>
        <v/>
      </c>
      <c r="H73" s="328" t="str">
        <f>IF($AQ73=6,IF($AM73="","",$AM73),"")</f>
        <v/>
      </c>
      <c r="I73" s="298"/>
      <c r="J73" s="298"/>
      <c r="K73" s="298"/>
      <c r="L73" s="310"/>
      <c r="M73" s="311"/>
      <c r="N73" s="312"/>
      <c r="O73" s="312"/>
      <c r="P73" s="312"/>
      <c r="Q73" s="312"/>
      <c r="R73" s="312"/>
      <c r="S73" s="313"/>
      <c r="T73" s="316"/>
      <c r="U73" s="317"/>
      <c r="V73" s="341"/>
      <c r="W73" s="342"/>
      <c r="X73" s="343"/>
      <c r="Y73" s="342"/>
      <c r="Z73" s="342"/>
      <c r="AA73" s="344"/>
      <c r="AB73" s="345"/>
      <c r="AC73" s="344"/>
      <c r="AD73" s="344"/>
      <c r="AE73" s="344"/>
      <c r="AF73" s="346"/>
      <c r="AG73" s="426"/>
      <c r="AH73" s="427"/>
      <c r="AI73" s="427"/>
      <c r="AJ73" s="428"/>
      <c r="AL73" s="176"/>
      <c r="AM73" s="173"/>
    </row>
    <row r="74" spans="2:39" s="140" customFormat="1" ht="14.1" customHeight="1">
      <c r="B74" s="294"/>
      <c r="C74" s="291"/>
      <c r="D74" s="291"/>
      <c r="E74" s="291"/>
      <c r="F74" s="291"/>
      <c r="G74" s="291"/>
      <c r="H74" s="291"/>
      <c r="I74" s="285"/>
      <c r="J74" s="285"/>
      <c r="K74" s="285"/>
      <c r="L74" s="286"/>
      <c r="M74" s="287"/>
      <c r="N74" s="288"/>
      <c r="O74" s="288"/>
      <c r="P74" s="288"/>
      <c r="Q74" s="288"/>
      <c r="R74" s="288"/>
      <c r="S74" s="308"/>
      <c r="T74" s="418"/>
      <c r="U74" s="419"/>
      <c r="V74" s="420" t="str">
        <f>+IF(AO74="","",IF(INT(AO74),INT(AO74),"0"))</f>
        <v/>
      </c>
      <c r="W74" s="421"/>
      <c r="X74" s="318" t="str">
        <f>+IF(AO74="","",IF(AO74-INT(AO74),AO74-INT(AO74),""))</f>
        <v/>
      </c>
      <c r="Y74" s="420" t="str">
        <f>+IF(AP74="","",IF(INT(AP74),INT(AP74),"0"))</f>
        <v/>
      </c>
      <c r="Z74" s="421"/>
      <c r="AA74" s="421"/>
      <c r="AB74" s="321" t="str">
        <f>+IF(AP74="","",IF(AP74-INT(AP74),AP74-INT(AP74),""))</f>
        <v/>
      </c>
      <c r="AC74" s="424"/>
      <c r="AD74" s="404"/>
      <c r="AE74" s="404"/>
      <c r="AF74" s="429"/>
      <c r="AG74" s="325"/>
      <c r="AH74" s="325"/>
      <c r="AI74" s="325"/>
      <c r="AJ74" s="326"/>
      <c r="AL74" s="176"/>
      <c r="AM74" s="173"/>
    </row>
    <row r="75" spans="2:39" s="140" customFormat="1" ht="14.1" customHeight="1">
      <c r="B75" s="297"/>
      <c r="C75" s="328"/>
      <c r="D75" s="328"/>
      <c r="E75" s="328"/>
      <c r="F75" s="328"/>
      <c r="G75" s="328"/>
      <c r="H75" s="328"/>
      <c r="I75" s="298"/>
      <c r="J75" s="298"/>
      <c r="K75" s="299"/>
      <c r="L75" s="300"/>
      <c r="M75" s="301"/>
      <c r="N75" s="302"/>
      <c r="O75" s="302"/>
      <c r="P75" s="302"/>
      <c r="Q75" s="302"/>
      <c r="R75" s="302"/>
      <c r="S75" s="303"/>
      <c r="T75" s="314"/>
      <c r="U75" s="315"/>
      <c r="V75" s="340"/>
      <c r="W75" s="339"/>
      <c r="X75" s="319"/>
      <c r="Y75" s="339"/>
      <c r="Z75" s="339"/>
      <c r="AA75" s="336"/>
      <c r="AB75" s="320"/>
      <c r="AC75" s="336"/>
      <c r="AD75" s="336"/>
      <c r="AE75" s="336"/>
      <c r="AF75" s="337"/>
      <c r="AG75" s="327"/>
      <c r="AH75" s="327"/>
      <c r="AI75" s="327"/>
      <c r="AJ75" s="322"/>
      <c r="AL75" s="176"/>
      <c r="AM75" s="173"/>
    </row>
    <row r="76" spans="2:39" s="140" customFormat="1" ht="14.1" customHeight="1">
      <c r="B76" s="309"/>
      <c r="C76" s="328" t="str">
        <f>IF($AQ76=1,IF($AM76="","",$AM76),"")</f>
        <v/>
      </c>
      <c r="D76" s="328" t="str">
        <f>IF($AQ76=2,IF($AM76="","",$AM76),"")</f>
        <v/>
      </c>
      <c r="E76" s="328" t="str">
        <f>IF($AQ76=3,IF($AM76="","",$AM76),"")</f>
        <v/>
      </c>
      <c r="F76" s="328" t="str">
        <f>IF($AQ76=4,IF($AM76="","",$AM76),"")</f>
        <v/>
      </c>
      <c r="G76" s="328" t="str">
        <f>IF($AQ76=5,IF($AM76="","",$AM76),"")</f>
        <v/>
      </c>
      <c r="H76" s="328" t="str">
        <f>IF($AQ76=6,IF($AM76="","",$AM76),"")</f>
        <v/>
      </c>
      <c r="I76" s="298"/>
      <c r="J76" s="298"/>
      <c r="K76" s="298"/>
      <c r="L76" s="310"/>
      <c r="M76" s="311"/>
      <c r="N76" s="312"/>
      <c r="O76" s="312"/>
      <c r="P76" s="312"/>
      <c r="Q76" s="312"/>
      <c r="R76" s="312"/>
      <c r="S76" s="313"/>
      <c r="T76" s="316"/>
      <c r="U76" s="317"/>
      <c r="V76" s="341"/>
      <c r="W76" s="342"/>
      <c r="X76" s="343"/>
      <c r="Y76" s="342"/>
      <c r="Z76" s="342"/>
      <c r="AA76" s="344"/>
      <c r="AB76" s="345"/>
      <c r="AC76" s="344"/>
      <c r="AD76" s="344"/>
      <c r="AE76" s="344"/>
      <c r="AF76" s="346"/>
      <c r="AG76" s="426"/>
      <c r="AH76" s="427"/>
      <c r="AI76" s="427"/>
      <c r="AJ76" s="428"/>
      <c r="AL76" s="176"/>
      <c r="AM76" s="173"/>
    </row>
    <row r="77" spans="2:39" s="140" customFormat="1" ht="14.1" customHeight="1">
      <c r="B77" s="294"/>
      <c r="C77" s="328"/>
      <c r="D77" s="328"/>
      <c r="E77" s="328"/>
      <c r="F77" s="328"/>
      <c r="G77" s="328"/>
      <c r="H77" s="328"/>
      <c r="I77" s="285"/>
      <c r="J77" s="285"/>
      <c r="K77" s="285"/>
      <c r="L77" s="286"/>
      <c r="M77" s="287"/>
      <c r="N77" s="288"/>
      <c r="O77" s="288"/>
      <c r="P77" s="288"/>
      <c r="Q77" s="288"/>
      <c r="R77" s="288"/>
      <c r="S77" s="308"/>
      <c r="T77" s="418"/>
      <c r="U77" s="419"/>
      <c r="V77" s="420" t="str">
        <f>+IF(AO77="","",IF(INT(AO77),INT(AO77),"0"))</f>
        <v/>
      </c>
      <c r="W77" s="421"/>
      <c r="X77" s="318" t="str">
        <f>+IF(AO77="","",IF(AO77-INT(AO77),AO77-INT(AO77),""))</f>
        <v/>
      </c>
      <c r="Y77" s="420" t="str">
        <f>+IF(AP77="","",IF(INT(AP77),INT(AP77),"0"))</f>
        <v/>
      </c>
      <c r="Z77" s="421"/>
      <c r="AA77" s="421"/>
      <c r="AB77" s="321" t="str">
        <f>+IF(AP77="","",IF(AP77-INT(AP77),AP77-INT(AP77),""))</f>
        <v/>
      </c>
      <c r="AC77" s="424"/>
      <c r="AD77" s="404"/>
      <c r="AE77" s="404"/>
      <c r="AF77" s="429"/>
      <c r="AG77" s="325"/>
      <c r="AH77" s="325"/>
      <c r="AI77" s="325"/>
      <c r="AJ77" s="326"/>
      <c r="AL77" s="176"/>
      <c r="AM77" s="173"/>
    </row>
    <row r="78" spans="2:39" s="140" customFormat="1" ht="14.1" customHeight="1">
      <c r="B78" s="297"/>
      <c r="C78" s="329"/>
      <c r="D78" s="329"/>
      <c r="E78" s="329"/>
      <c r="F78" s="329"/>
      <c r="G78" s="329"/>
      <c r="H78" s="329"/>
      <c r="I78" s="298"/>
      <c r="J78" s="298"/>
      <c r="K78" s="299"/>
      <c r="L78" s="300"/>
      <c r="M78" s="301"/>
      <c r="N78" s="302"/>
      <c r="O78" s="302"/>
      <c r="P78" s="302"/>
      <c r="Q78" s="302"/>
      <c r="R78" s="302"/>
      <c r="S78" s="303"/>
      <c r="T78" s="314"/>
      <c r="U78" s="315"/>
      <c r="V78" s="340"/>
      <c r="W78" s="339"/>
      <c r="X78" s="319"/>
      <c r="Y78" s="339"/>
      <c r="Z78" s="339"/>
      <c r="AA78" s="336"/>
      <c r="AB78" s="320"/>
      <c r="AC78" s="336"/>
      <c r="AD78" s="336"/>
      <c r="AE78" s="336"/>
      <c r="AF78" s="337"/>
      <c r="AG78" s="327"/>
      <c r="AH78" s="327"/>
      <c r="AI78" s="327"/>
      <c r="AJ78" s="322"/>
      <c r="AL78" s="176"/>
      <c r="AM78" s="173"/>
    </row>
    <row r="79" spans="2:39" s="140" customFormat="1" ht="14.1" customHeight="1">
      <c r="B79" s="309"/>
      <c r="C79" s="328" t="str">
        <f>IF($AQ79=1,IF($AM79="","",$AM79),"")</f>
        <v/>
      </c>
      <c r="D79" s="328" t="str">
        <f>IF($AQ79=2,IF($AM79="","",$AM79),"")</f>
        <v/>
      </c>
      <c r="E79" s="328" t="str">
        <f>IF($AQ79=3,IF($AM79="","",$AM79),"")</f>
        <v/>
      </c>
      <c r="F79" s="328" t="str">
        <f>IF($AQ79=4,IF($AM79="","",$AM79),"")</f>
        <v/>
      </c>
      <c r="G79" s="328" t="str">
        <f>IF($AQ79=5,IF($AM79="","",$AM79),"")</f>
        <v/>
      </c>
      <c r="H79" s="328" t="str">
        <f>IF($AQ79=6,IF($AM79="","",$AM79),"")</f>
        <v/>
      </c>
      <c r="I79" s="298"/>
      <c r="J79" s="298"/>
      <c r="K79" s="298"/>
      <c r="L79" s="310"/>
      <c r="M79" s="311"/>
      <c r="N79" s="312"/>
      <c r="O79" s="312"/>
      <c r="P79" s="312"/>
      <c r="Q79" s="312"/>
      <c r="R79" s="312"/>
      <c r="S79" s="313"/>
      <c r="T79" s="316"/>
      <c r="U79" s="317"/>
      <c r="V79" s="341"/>
      <c r="W79" s="342"/>
      <c r="X79" s="343"/>
      <c r="Y79" s="342"/>
      <c r="Z79" s="342"/>
      <c r="AA79" s="344"/>
      <c r="AB79" s="345"/>
      <c r="AC79" s="344"/>
      <c r="AD79" s="344"/>
      <c r="AE79" s="344"/>
      <c r="AF79" s="346"/>
      <c r="AG79" s="426"/>
      <c r="AH79" s="427"/>
      <c r="AI79" s="427"/>
      <c r="AJ79" s="428"/>
      <c r="AL79" s="176"/>
      <c r="AM79" s="173"/>
    </row>
    <row r="80" spans="2:39" s="140" customFormat="1" ht="14.1" customHeight="1">
      <c r="B80" s="294"/>
      <c r="C80" s="285"/>
      <c r="D80" s="285"/>
      <c r="E80" s="285"/>
      <c r="F80" s="285"/>
      <c r="G80" s="285"/>
      <c r="H80" s="285"/>
      <c r="I80" s="285"/>
      <c r="J80" s="285"/>
      <c r="K80" s="285"/>
      <c r="L80" s="286"/>
      <c r="M80" s="287"/>
      <c r="N80" s="288"/>
      <c r="O80" s="288"/>
      <c r="P80" s="288"/>
      <c r="Q80" s="288"/>
      <c r="R80" s="288"/>
      <c r="S80" s="308"/>
      <c r="T80" s="418"/>
      <c r="U80" s="419"/>
      <c r="V80" s="420" t="str">
        <f>+IF(AO80="","",IF(INT(AO80),INT(AO80),"0"))</f>
        <v/>
      </c>
      <c r="W80" s="421"/>
      <c r="X80" s="318" t="str">
        <f>+IF(AO80="","",IF(AO80-INT(AO80),AO80-INT(AO80),""))</f>
        <v/>
      </c>
      <c r="Y80" s="420" t="str">
        <f>+IF(AP80="","",IF(INT(AP80),INT(AP80),"0"))</f>
        <v/>
      </c>
      <c r="Z80" s="421"/>
      <c r="AA80" s="421"/>
      <c r="AB80" s="321" t="str">
        <f>+IF(AP80="","",IF(AP80-INT(AP80),AP80-INT(AP80),""))</f>
        <v/>
      </c>
      <c r="AC80" s="424"/>
      <c r="AD80" s="404"/>
      <c r="AE80" s="404"/>
      <c r="AF80" s="429"/>
      <c r="AG80" s="286"/>
      <c r="AH80" s="286"/>
      <c r="AI80" s="286"/>
      <c r="AJ80" s="289"/>
      <c r="AL80" s="176"/>
      <c r="AM80" s="173"/>
    </row>
    <row r="81" spans="2:39" s="140" customFormat="1" ht="15" customHeight="1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5"/>
      <c r="M81" s="145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L81" s="176"/>
      <c r="AM81" s="173"/>
    </row>
    <row r="82" spans="2:39" s="140" customFormat="1" ht="17.2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5"/>
      <c r="M82" s="145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392" t="s">
        <v>323</v>
      </c>
      <c r="AJ82" s="392"/>
      <c r="AL82" s="176"/>
      <c r="AM82" s="173"/>
    </row>
    <row r="83" spans="2:39" s="140" customFormat="1" ht="3" customHeight="1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5"/>
      <c r="M83" s="145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241"/>
      <c r="AG83" s="241"/>
      <c r="AH83" s="241"/>
      <c r="AI83" s="241"/>
      <c r="AJ83" s="146"/>
      <c r="AL83" s="176"/>
      <c r="AM83" s="173"/>
    </row>
    <row r="84" spans="2:39" customFormat="1" ht="12" customHeight="1">
      <c r="B84" s="292"/>
      <c r="C84" s="278"/>
      <c r="D84" s="278"/>
      <c r="E84" s="278"/>
      <c r="F84" s="278"/>
      <c r="G84" s="278"/>
      <c r="H84" s="278"/>
      <c r="I84" s="278"/>
      <c r="J84" s="278"/>
      <c r="K84" s="278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279"/>
      <c r="X84" s="279"/>
      <c r="Y84" s="279"/>
      <c r="Z84" s="279"/>
      <c r="AA84" s="279"/>
      <c r="AB84" s="279"/>
      <c r="AC84" s="279"/>
      <c r="AD84" s="279"/>
      <c r="AE84" s="279"/>
      <c r="AF84" s="279"/>
      <c r="AG84" s="279"/>
      <c r="AH84" s="279"/>
      <c r="AI84" s="279"/>
      <c r="AJ84" s="280"/>
      <c r="AL84" s="174"/>
      <c r="AM84" s="171"/>
    </row>
    <row r="85" spans="2:39" customFormat="1" ht="14.45" customHeight="1">
      <c r="B85" s="293"/>
      <c r="C85" s="281"/>
      <c r="D85" s="281" t="s">
        <v>355</v>
      </c>
      <c r="E85" s="281"/>
      <c r="F85" s="281"/>
      <c r="G85" s="281"/>
      <c r="H85" s="281" t="s">
        <v>360</v>
      </c>
      <c r="I85" s="281"/>
      <c r="J85" s="281"/>
      <c r="K85" s="282"/>
      <c r="L85" s="283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84"/>
      <c r="AL85" s="174"/>
      <c r="AM85" s="171"/>
    </row>
    <row r="86" spans="2:39" ht="12" customHeight="1">
      <c r="B86" s="294"/>
      <c r="C86" s="285"/>
      <c r="D86" s="285"/>
      <c r="E86" s="285"/>
      <c r="F86" s="285"/>
      <c r="G86" s="285"/>
      <c r="H86" s="285"/>
      <c r="I86" s="285"/>
      <c r="J86" s="285"/>
      <c r="K86" s="285"/>
      <c r="L86" s="286"/>
      <c r="M86" s="287"/>
      <c r="N86" s="288"/>
      <c r="O86" s="288"/>
      <c r="P86" s="288"/>
      <c r="Q86" s="288"/>
      <c r="R86" s="288"/>
      <c r="S86" s="288"/>
      <c r="T86" s="288"/>
      <c r="U86" s="288"/>
      <c r="V86" s="287"/>
      <c r="W86" s="287"/>
      <c r="X86" s="288"/>
      <c r="Y86" s="287"/>
      <c r="Z86" s="287"/>
      <c r="AA86" s="295"/>
      <c r="AB86" s="295"/>
      <c r="AC86" s="295"/>
      <c r="AD86" s="295"/>
      <c r="AE86" s="295"/>
      <c r="AF86" s="286"/>
      <c r="AG86" s="286"/>
      <c r="AH86" s="286"/>
      <c r="AI86" s="286"/>
      <c r="AJ86" s="289"/>
    </row>
    <row r="87" spans="2:39" s="140" customFormat="1" ht="14.1" customHeight="1">
      <c r="B87" s="294"/>
      <c r="C87" s="291"/>
      <c r="D87" s="290"/>
      <c r="E87" s="410" t="s">
        <v>361</v>
      </c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  <c r="S87" s="296"/>
      <c r="T87" s="423" t="s">
        <v>348</v>
      </c>
      <c r="U87" s="414"/>
      <c r="V87" s="417" t="s">
        <v>356</v>
      </c>
      <c r="W87" s="413"/>
      <c r="X87" s="414"/>
      <c r="Y87" s="415" t="s">
        <v>357</v>
      </c>
      <c r="Z87" s="411"/>
      <c r="AA87" s="411"/>
      <c r="AB87" s="416"/>
      <c r="AC87" s="415" t="s">
        <v>358</v>
      </c>
      <c r="AD87" s="413"/>
      <c r="AE87" s="413"/>
      <c r="AF87" s="414"/>
      <c r="AG87" s="412" t="s">
        <v>359</v>
      </c>
      <c r="AH87" s="413"/>
      <c r="AI87" s="413"/>
      <c r="AJ87" s="414"/>
      <c r="AL87" s="176"/>
      <c r="AM87" s="173"/>
    </row>
    <row r="88" spans="2:39" s="140" customFormat="1" ht="14.1" customHeight="1">
      <c r="B88" s="297"/>
      <c r="C88" s="298"/>
      <c r="D88" s="298"/>
      <c r="E88" s="298"/>
      <c r="F88" s="298"/>
      <c r="G88" s="298"/>
      <c r="H88" s="298"/>
      <c r="I88" s="298"/>
      <c r="J88" s="298"/>
      <c r="K88" s="299"/>
      <c r="L88" s="300"/>
      <c r="M88" s="301"/>
      <c r="N88" s="302"/>
      <c r="O88" s="302"/>
      <c r="P88" s="302"/>
      <c r="Q88" s="302"/>
      <c r="R88" s="302"/>
      <c r="S88" s="303"/>
      <c r="T88" s="302"/>
      <c r="U88" s="303"/>
      <c r="V88" s="304"/>
      <c r="W88" s="301"/>
      <c r="X88" s="303"/>
      <c r="Y88" s="301"/>
      <c r="Z88" s="301"/>
      <c r="AA88" s="305"/>
      <c r="AB88" s="306"/>
      <c r="AC88" s="305"/>
      <c r="AD88" s="305"/>
      <c r="AE88" s="305"/>
      <c r="AF88" s="307"/>
      <c r="AG88" s="300"/>
      <c r="AH88" s="300"/>
      <c r="AI88" s="300"/>
      <c r="AJ88" s="307"/>
      <c r="AL88" s="176"/>
      <c r="AM88" s="173"/>
    </row>
    <row r="89" spans="2:39" s="140" customFormat="1" ht="14.1" customHeight="1">
      <c r="B89" s="309"/>
      <c r="C89" s="328" t="str">
        <f>IF($AQ89=1,IF($AM89="","",$AM89),"")</f>
        <v/>
      </c>
      <c r="D89" s="328" t="str">
        <f>IF($AQ89=2,IF($AM89="","",$AM89),"")</f>
        <v/>
      </c>
      <c r="E89" s="328" t="str">
        <f>IF($AQ89=3,IF($AM89="","",$AM89),"")</f>
        <v/>
      </c>
      <c r="F89" s="328" t="str">
        <f>IF($AQ89=4,IF($AM89="","",$AM89),"")</f>
        <v/>
      </c>
      <c r="G89" s="328" t="str">
        <f>IF($AQ89=5,IF($AM89="","",$AM89),"")</f>
        <v/>
      </c>
      <c r="H89" s="328" t="str">
        <f>IF($AQ89=6,IF($AM89="","",$AM89),"")</f>
        <v/>
      </c>
      <c r="I89" s="298"/>
      <c r="J89" s="298"/>
      <c r="K89" s="298"/>
      <c r="L89" s="310"/>
      <c r="M89" s="311"/>
      <c r="N89" s="312"/>
      <c r="O89" s="312"/>
      <c r="P89" s="312"/>
      <c r="Q89" s="312"/>
      <c r="R89" s="312"/>
      <c r="S89" s="313"/>
      <c r="T89" s="312"/>
      <c r="U89" s="313"/>
      <c r="V89" s="347"/>
      <c r="W89" s="348"/>
      <c r="X89" s="349"/>
      <c r="Y89" s="348"/>
      <c r="Z89" s="348"/>
      <c r="AA89" s="350"/>
      <c r="AB89" s="351"/>
      <c r="AC89" s="350"/>
      <c r="AD89" s="350"/>
      <c r="AE89" s="350"/>
      <c r="AF89" s="352"/>
      <c r="AG89" s="426"/>
      <c r="AH89" s="427"/>
      <c r="AI89" s="427"/>
      <c r="AJ89" s="428"/>
      <c r="AL89" s="176"/>
      <c r="AM89" s="173"/>
    </row>
    <row r="90" spans="2:39" s="140" customFormat="1" ht="14.1" customHeight="1">
      <c r="B90" s="294"/>
      <c r="C90" s="328"/>
      <c r="D90" s="328"/>
      <c r="E90" s="328"/>
      <c r="F90" s="328"/>
      <c r="G90" s="328"/>
      <c r="H90" s="328"/>
      <c r="I90" s="285"/>
      <c r="J90" s="285"/>
      <c r="K90" s="285"/>
      <c r="L90" s="286"/>
      <c r="M90" s="287"/>
      <c r="N90" s="288"/>
      <c r="O90" s="288"/>
      <c r="P90" s="288"/>
      <c r="Q90" s="288"/>
      <c r="R90" s="288"/>
      <c r="S90" s="308"/>
      <c r="T90" s="418"/>
      <c r="U90" s="419"/>
      <c r="V90" s="420" t="str">
        <f>+IF(AO90="","",IF(INT(AO90),INT(AO90),"0"))</f>
        <v/>
      </c>
      <c r="W90" s="421"/>
      <c r="X90" s="318" t="str">
        <f>+IF(AO90="","",IF(AO90-INT(AO90),AO90-INT(AO90),""))</f>
        <v/>
      </c>
      <c r="Y90" s="420" t="str">
        <f>+IF(AP90="","",IF(INT(AP90),INT(AP90),"0"))</f>
        <v/>
      </c>
      <c r="Z90" s="422"/>
      <c r="AA90" s="422"/>
      <c r="AB90" s="318" t="str">
        <f>+IF(AP90="","",IF(AP90-INT(AP90),AP90-INT(AP90),""))</f>
        <v/>
      </c>
      <c r="AC90" s="424"/>
      <c r="AD90" s="422"/>
      <c r="AE90" s="422"/>
      <c r="AF90" s="425"/>
      <c r="AG90" s="325"/>
      <c r="AH90" s="325"/>
      <c r="AI90" s="325"/>
      <c r="AJ90" s="326"/>
      <c r="AL90" s="176"/>
      <c r="AM90" s="173"/>
    </row>
    <row r="91" spans="2:39" s="140" customFormat="1" ht="14.1" customHeight="1">
      <c r="B91" s="297"/>
      <c r="C91" s="329"/>
      <c r="D91" s="329"/>
      <c r="E91" s="329"/>
      <c r="F91" s="329"/>
      <c r="G91" s="329"/>
      <c r="H91" s="329"/>
      <c r="I91" s="298"/>
      <c r="J91" s="298"/>
      <c r="K91" s="299"/>
      <c r="L91" s="300"/>
      <c r="M91" s="301"/>
      <c r="N91" s="302"/>
      <c r="O91" s="302"/>
      <c r="P91" s="302"/>
      <c r="Q91" s="302"/>
      <c r="R91" s="302"/>
      <c r="S91" s="303"/>
      <c r="T91" s="314"/>
      <c r="U91" s="315"/>
      <c r="V91" s="340"/>
      <c r="W91" s="339"/>
      <c r="X91" s="319"/>
      <c r="Y91" s="339"/>
      <c r="Z91" s="339"/>
      <c r="AA91" s="336"/>
      <c r="AB91" s="320"/>
      <c r="AC91" s="336"/>
      <c r="AD91" s="336"/>
      <c r="AE91" s="336"/>
      <c r="AF91" s="337"/>
      <c r="AG91" s="327"/>
      <c r="AH91" s="327"/>
      <c r="AI91" s="327"/>
      <c r="AJ91" s="322"/>
      <c r="AL91" s="176"/>
      <c r="AM91" s="173"/>
    </row>
    <row r="92" spans="2:39" s="140" customFormat="1" ht="14.1" customHeight="1">
      <c r="B92" s="309"/>
      <c r="C92" s="328" t="str">
        <f>IF($AQ92=1,IF($AM92="","",$AM92),"")</f>
        <v/>
      </c>
      <c r="D92" s="328" t="str">
        <f>IF($AQ92=2,IF($AM92="","",$AM92),"")</f>
        <v/>
      </c>
      <c r="E92" s="328" t="str">
        <f>IF($AQ92=3,IF($AM92="","",$AM92),"")</f>
        <v/>
      </c>
      <c r="F92" s="328" t="str">
        <f>IF($AQ92=4,IF($AM92="","",$AM92),"")</f>
        <v/>
      </c>
      <c r="G92" s="328" t="str">
        <f>IF($AQ92=5,IF($AM92="","",$AM92),"")</f>
        <v/>
      </c>
      <c r="H92" s="328" t="str">
        <f>IF($AQ92=6,IF($AM92="","",$AM92),"")</f>
        <v/>
      </c>
      <c r="I92" s="298"/>
      <c r="J92" s="298"/>
      <c r="K92" s="298"/>
      <c r="L92" s="310"/>
      <c r="M92" s="311"/>
      <c r="N92" s="312"/>
      <c r="O92" s="312"/>
      <c r="P92" s="312"/>
      <c r="Q92" s="312"/>
      <c r="R92" s="312"/>
      <c r="S92" s="313"/>
      <c r="T92" s="316"/>
      <c r="U92" s="317"/>
      <c r="V92" s="341"/>
      <c r="W92" s="342"/>
      <c r="X92" s="343"/>
      <c r="Y92" s="342"/>
      <c r="Z92" s="342"/>
      <c r="AA92" s="344"/>
      <c r="AB92" s="345"/>
      <c r="AC92" s="344"/>
      <c r="AD92" s="344"/>
      <c r="AE92" s="344"/>
      <c r="AF92" s="346"/>
      <c r="AG92" s="426"/>
      <c r="AH92" s="427"/>
      <c r="AI92" s="427"/>
      <c r="AJ92" s="428"/>
      <c r="AL92" s="176"/>
      <c r="AM92" s="173"/>
    </row>
    <row r="93" spans="2:39" ht="14.1" customHeight="1">
      <c r="B93" s="294"/>
      <c r="C93" s="291"/>
      <c r="D93" s="291"/>
      <c r="E93" s="291"/>
      <c r="F93" s="291"/>
      <c r="G93" s="291"/>
      <c r="H93" s="291"/>
      <c r="I93" s="285"/>
      <c r="J93" s="285"/>
      <c r="K93" s="285"/>
      <c r="L93" s="286"/>
      <c r="M93" s="287"/>
      <c r="N93" s="288"/>
      <c r="O93" s="288"/>
      <c r="P93" s="288"/>
      <c r="Q93" s="288"/>
      <c r="R93" s="288"/>
      <c r="S93" s="308"/>
      <c r="T93" s="418"/>
      <c r="U93" s="419"/>
      <c r="V93" s="420" t="str">
        <f>+IF(AO93="","",IF(INT(AO93),INT(AO93),"0"))</f>
        <v/>
      </c>
      <c r="W93" s="421"/>
      <c r="X93" s="318" t="str">
        <f>+IF(AO93="","",IF(AO93-INT(AO93),AO93-INT(AO93),""))</f>
        <v/>
      </c>
      <c r="Y93" s="420" t="str">
        <f>+IF(AP93="","",IF(INT(AP93),INT(AP93),"0"))</f>
        <v/>
      </c>
      <c r="Z93" s="421"/>
      <c r="AA93" s="421"/>
      <c r="AB93" s="321" t="str">
        <f>+IF(AP93="","",IF(AP93-INT(AP93),AP93-INT(AP93),""))</f>
        <v/>
      </c>
      <c r="AC93" s="424"/>
      <c r="AD93" s="404"/>
      <c r="AE93" s="404"/>
      <c r="AF93" s="429"/>
      <c r="AG93" s="325"/>
      <c r="AH93" s="325"/>
      <c r="AI93" s="325"/>
      <c r="AJ93" s="326"/>
    </row>
    <row r="94" spans="2:39" s="140" customFormat="1" ht="14.1" customHeight="1">
      <c r="B94" s="309"/>
      <c r="C94" s="328"/>
      <c r="D94" s="328"/>
      <c r="E94" s="328"/>
      <c r="F94" s="328"/>
      <c r="G94" s="328"/>
      <c r="H94" s="328"/>
      <c r="I94" s="298"/>
      <c r="J94" s="298"/>
      <c r="K94" s="298"/>
      <c r="L94" s="300"/>
      <c r="M94" s="301"/>
      <c r="N94" s="302"/>
      <c r="O94" s="302"/>
      <c r="P94" s="302"/>
      <c r="Q94" s="302"/>
      <c r="R94" s="302"/>
      <c r="S94" s="303"/>
      <c r="T94" s="314"/>
      <c r="U94" s="315"/>
      <c r="V94" s="340"/>
      <c r="W94" s="339"/>
      <c r="X94" s="319"/>
      <c r="Y94" s="339"/>
      <c r="Z94" s="339"/>
      <c r="AA94" s="336"/>
      <c r="AB94" s="320"/>
      <c r="AC94" s="336"/>
      <c r="AD94" s="336"/>
      <c r="AE94" s="336"/>
      <c r="AF94" s="337"/>
      <c r="AG94" s="327"/>
      <c r="AH94" s="327"/>
      <c r="AI94" s="327"/>
      <c r="AJ94" s="322"/>
      <c r="AL94" s="176"/>
      <c r="AM94" s="173"/>
    </row>
    <row r="95" spans="2:39" s="140" customFormat="1" ht="14.1" customHeight="1">
      <c r="B95" s="309"/>
      <c r="C95" s="328" t="str">
        <f>IF($AQ95=1,IF($AM95="","",$AM95),"")</f>
        <v/>
      </c>
      <c r="D95" s="328" t="str">
        <f>IF($AQ95=2,IF($AM95="","",$AM95),"")</f>
        <v/>
      </c>
      <c r="E95" s="328" t="str">
        <f>IF($AQ95=3,IF($AM95="","",$AM95),"")</f>
        <v/>
      </c>
      <c r="F95" s="328" t="str">
        <f>IF($AQ95=4,IF($AM95="","",$AM95),"")</f>
        <v/>
      </c>
      <c r="G95" s="328" t="str">
        <f>IF($AQ95=5,IF($AM95="","",$AM95),"")</f>
        <v/>
      </c>
      <c r="H95" s="328" t="str">
        <f>IF($AQ95=6,IF($AM95="","",$AM95),"")</f>
        <v/>
      </c>
      <c r="I95" s="298"/>
      <c r="J95" s="298"/>
      <c r="K95" s="298"/>
      <c r="L95" s="310"/>
      <c r="M95" s="311"/>
      <c r="N95" s="312"/>
      <c r="O95" s="312"/>
      <c r="P95" s="312"/>
      <c r="Q95" s="312"/>
      <c r="R95" s="312"/>
      <c r="S95" s="313"/>
      <c r="T95" s="316"/>
      <c r="U95" s="317"/>
      <c r="V95" s="341"/>
      <c r="W95" s="342"/>
      <c r="X95" s="343"/>
      <c r="Y95" s="342"/>
      <c r="Z95" s="342"/>
      <c r="AA95" s="344"/>
      <c r="AB95" s="345"/>
      <c r="AC95" s="344"/>
      <c r="AD95" s="344"/>
      <c r="AE95" s="344"/>
      <c r="AF95" s="346"/>
      <c r="AG95" s="324"/>
      <c r="AH95" s="324"/>
      <c r="AI95" s="324"/>
      <c r="AJ95" s="323"/>
      <c r="AL95" s="176"/>
      <c r="AM95" s="173"/>
    </row>
    <row r="96" spans="2:39" s="140" customFormat="1" ht="14.1" customHeight="1">
      <c r="B96" s="294"/>
      <c r="C96" s="328"/>
      <c r="D96" s="328"/>
      <c r="E96" s="328"/>
      <c r="F96" s="328"/>
      <c r="G96" s="328"/>
      <c r="H96" s="328"/>
      <c r="I96" s="285"/>
      <c r="J96" s="285"/>
      <c r="K96" s="285"/>
      <c r="L96" s="286"/>
      <c r="M96" s="287"/>
      <c r="N96" s="288"/>
      <c r="O96" s="288"/>
      <c r="P96" s="288"/>
      <c r="Q96" s="288"/>
      <c r="R96" s="288"/>
      <c r="S96" s="308"/>
      <c r="T96" s="418"/>
      <c r="U96" s="419"/>
      <c r="V96" s="420" t="str">
        <f>+IF(AO96="","",IF(INT(AO96),INT(AO96),"0"))</f>
        <v/>
      </c>
      <c r="W96" s="421"/>
      <c r="X96" s="318" t="str">
        <f>+IF(AO96="","",IF(AO96-INT(AO96),AO96-INT(AO96),""))</f>
        <v/>
      </c>
      <c r="Y96" s="420" t="str">
        <f>+IF(AP96="","",IF(INT(AP96),INT(AP96),"0"))</f>
        <v/>
      </c>
      <c r="Z96" s="421"/>
      <c r="AA96" s="421"/>
      <c r="AB96" s="321" t="str">
        <f>+IF(AP96="","",IF(AP96-INT(AP96),AP96-INT(AP96),""))</f>
        <v/>
      </c>
      <c r="AC96" s="424"/>
      <c r="AD96" s="404"/>
      <c r="AE96" s="404"/>
      <c r="AF96" s="429"/>
      <c r="AG96" s="325"/>
      <c r="AH96" s="325"/>
      <c r="AI96" s="325"/>
      <c r="AJ96" s="326"/>
      <c r="AL96" s="176"/>
      <c r="AM96" s="173"/>
    </row>
    <row r="97" spans="2:39" s="140" customFormat="1" ht="14.1" customHeight="1">
      <c r="B97" s="309"/>
      <c r="C97" s="329"/>
      <c r="D97" s="329"/>
      <c r="E97" s="329"/>
      <c r="F97" s="329"/>
      <c r="G97" s="329"/>
      <c r="H97" s="329"/>
      <c r="I97" s="298"/>
      <c r="J97" s="298"/>
      <c r="K97" s="298"/>
      <c r="L97" s="300"/>
      <c r="M97" s="301"/>
      <c r="N97" s="302"/>
      <c r="O97" s="302"/>
      <c r="P97" s="302"/>
      <c r="Q97" s="302"/>
      <c r="R97" s="302"/>
      <c r="S97" s="303"/>
      <c r="T97" s="314"/>
      <c r="U97" s="315"/>
      <c r="V97" s="340"/>
      <c r="W97" s="339"/>
      <c r="X97" s="319"/>
      <c r="Y97" s="339"/>
      <c r="Z97" s="339"/>
      <c r="AA97" s="336"/>
      <c r="AB97" s="320"/>
      <c r="AC97" s="338"/>
      <c r="AD97" s="336"/>
      <c r="AE97" s="336"/>
      <c r="AF97" s="337"/>
      <c r="AG97" s="327"/>
      <c r="AH97" s="327"/>
      <c r="AI97" s="327"/>
      <c r="AJ97" s="322"/>
      <c r="AL97" s="176"/>
      <c r="AM97" s="173"/>
    </row>
    <row r="98" spans="2:39" s="140" customFormat="1" ht="14.1" customHeight="1">
      <c r="B98" s="309"/>
      <c r="C98" s="328" t="str">
        <f>IF($AQ98=1,IF($AM98="","",$AM98),"")</f>
        <v/>
      </c>
      <c r="D98" s="328" t="str">
        <f>IF($AQ98=2,IF($AM98="","",$AM98),"")</f>
        <v/>
      </c>
      <c r="E98" s="328" t="str">
        <f>IF($AQ98=3,IF($AM98="","",$AM98),"")</f>
        <v/>
      </c>
      <c r="F98" s="328" t="str">
        <f>IF($AQ98=4,IF($AM98="","",$AM98),"")</f>
        <v/>
      </c>
      <c r="G98" s="328" t="str">
        <f>IF($AQ98=5,IF($AM98="","",$AM98),"")</f>
        <v/>
      </c>
      <c r="H98" s="328" t="str">
        <f>IF($AQ98=6,IF($AM98="","",$AM98),"")</f>
        <v/>
      </c>
      <c r="I98" s="298"/>
      <c r="J98" s="298"/>
      <c r="K98" s="298"/>
      <c r="L98" s="310"/>
      <c r="M98" s="311"/>
      <c r="N98" s="312"/>
      <c r="O98" s="312"/>
      <c r="P98" s="312"/>
      <c r="Q98" s="312"/>
      <c r="R98" s="312"/>
      <c r="S98" s="313"/>
      <c r="T98" s="316"/>
      <c r="U98" s="317"/>
      <c r="V98" s="341"/>
      <c r="W98" s="342"/>
      <c r="X98" s="343"/>
      <c r="Y98" s="342"/>
      <c r="Z98" s="342"/>
      <c r="AA98" s="344"/>
      <c r="AB98" s="345"/>
      <c r="AC98" s="353"/>
      <c r="AD98" s="344"/>
      <c r="AE98" s="344"/>
      <c r="AF98" s="346"/>
      <c r="AG98" s="426"/>
      <c r="AH98" s="427"/>
      <c r="AI98" s="427"/>
      <c r="AJ98" s="428"/>
      <c r="AL98" s="176"/>
      <c r="AM98" s="173"/>
    </row>
    <row r="99" spans="2:39" s="140" customFormat="1" ht="14.1" customHeight="1">
      <c r="B99" s="294"/>
      <c r="C99" s="291"/>
      <c r="D99" s="291"/>
      <c r="E99" s="291"/>
      <c r="F99" s="291"/>
      <c r="G99" s="291"/>
      <c r="H99" s="291"/>
      <c r="I99" s="285"/>
      <c r="J99" s="285"/>
      <c r="K99" s="285"/>
      <c r="L99" s="286"/>
      <c r="M99" s="287"/>
      <c r="N99" s="288"/>
      <c r="O99" s="288"/>
      <c r="P99" s="288"/>
      <c r="Q99" s="288"/>
      <c r="R99" s="288"/>
      <c r="S99" s="308"/>
      <c r="T99" s="418"/>
      <c r="U99" s="419"/>
      <c r="V99" s="420" t="str">
        <f>+IF(AO99="","",IF(INT(AO99),INT(AO99),"0"))</f>
        <v/>
      </c>
      <c r="W99" s="421"/>
      <c r="X99" s="318" t="str">
        <f>+IF(AO99="","",IF(AO99-INT(AO99),AO99-INT(AO99),""))</f>
        <v/>
      </c>
      <c r="Y99" s="420" t="str">
        <f>+IF(AP99="","",IF(INT(AP99),INT(AP99),"0"))</f>
        <v/>
      </c>
      <c r="Z99" s="421"/>
      <c r="AA99" s="421"/>
      <c r="AB99" s="321" t="str">
        <f>+IF(AP99="","",IF(AP99-INT(AP99),AP99-INT(AP99),""))</f>
        <v/>
      </c>
      <c r="AC99" s="424"/>
      <c r="AD99" s="404"/>
      <c r="AE99" s="404"/>
      <c r="AF99" s="429"/>
      <c r="AG99" s="325"/>
      <c r="AH99" s="325"/>
      <c r="AI99" s="325"/>
      <c r="AJ99" s="326"/>
      <c r="AL99" s="176"/>
      <c r="AM99" s="173"/>
    </row>
    <row r="100" spans="2:39" s="140" customFormat="1" ht="14.1" customHeight="1">
      <c r="B100" s="309"/>
      <c r="C100" s="328"/>
      <c r="D100" s="328"/>
      <c r="E100" s="328"/>
      <c r="F100" s="328"/>
      <c r="G100" s="328"/>
      <c r="H100" s="328"/>
      <c r="I100" s="298"/>
      <c r="J100" s="298"/>
      <c r="K100" s="298"/>
      <c r="L100" s="300"/>
      <c r="M100" s="301"/>
      <c r="N100" s="302"/>
      <c r="O100" s="302"/>
      <c r="P100" s="302"/>
      <c r="Q100" s="302"/>
      <c r="R100" s="302"/>
      <c r="S100" s="303"/>
      <c r="T100" s="314"/>
      <c r="U100" s="315"/>
      <c r="V100" s="340"/>
      <c r="W100" s="339"/>
      <c r="X100" s="319"/>
      <c r="Y100" s="339"/>
      <c r="Z100" s="339"/>
      <c r="AA100" s="336"/>
      <c r="AB100" s="320"/>
      <c r="AC100" s="336"/>
      <c r="AD100" s="336"/>
      <c r="AE100" s="336"/>
      <c r="AF100" s="337"/>
      <c r="AG100" s="327"/>
      <c r="AH100" s="327"/>
      <c r="AI100" s="327"/>
      <c r="AJ100" s="322"/>
      <c r="AL100" s="176"/>
      <c r="AM100" s="173"/>
    </row>
    <row r="101" spans="2:39" s="140" customFormat="1" ht="14.1" customHeight="1">
      <c r="B101" s="309"/>
      <c r="C101" s="328" t="str">
        <f>IF($AQ101=1,IF($AM101="","",$AM101),"")</f>
        <v/>
      </c>
      <c r="D101" s="328" t="str">
        <f>IF($AQ101=2,IF($AM101="","",$AM101),"")</f>
        <v/>
      </c>
      <c r="E101" s="328" t="str">
        <f>IF($AQ101=3,IF($AM101="","",$AM101),"")</f>
        <v/>
      </c>
      <c r="F101" s="328" t="str">
        <f>IF($AQ101=4,IF($AM101="","",$AM101),"")</f>
        <v/>
      </c>
      <c r="G101" s="328" t="str">
        <f>IF($AQ101=5,IF($AM101="","",$AM101),"")</f>
        <v/>
      </c>
      <c r="H101" s="328" t="str">
        <f>IF($AQ101=6,IF($AM101="","",$AM101),"")</f>
        <v/>
      </c>
      <c r="I101" s="298"/>
      <c r="J101" s="298"/>
      <c r="K101" s="298"/>
      <c r="L101" s="310"/>
      <c r="M101" s="311"/>
      <c r="N101" s="312"/>
      <c r="O101" s="312"/>
      <c r="P101" s="312"/>
      <c r="Q101" s="312"/>
      <c r="R101" s="312"/>
      <c r="S101" s="313"/>
      <c r="T101" s="316"/>
      <c r="U101" s="317"/>
      <c r="V101" s="341"/>
      <c r="W101" s="342"/>
      <c r="X101" s="343"/>
      <c r="Y101" s="342"/>
      <c r="Z101" s="342"/>
      <c r="AA101" s="344"/>
      <c r="AB101" s="345"/>
      <c r="AC101" s="344"/>
      <c r="AD101" s="344"/>
      <c r="AE101" s="344"/>
      <c r="AF101" s="346"/>
      <c r="AG101" s="426"/>
      <c r="AH101" s="427"/>
      <c r="AI101" s="427"/>
      <c r="AJ101" s="428"/>
      <c r="AL101" s="176"/>
      <c r="AM101" s="173"/>
    </row>
    <row r="102" spans="2:39" s="140" customFormat="1" ht="14.1" customHeight="1">
      <c r="B102" s="294"/>
      <c r="C102" s="328"/>
      <c r="D102" s="328"/>
      <c r="E102" s="328"/>
      <c r="F102" s="328"/>
      <c r="G102" s="328"/>
      <c r="H102" s="328"/>
      <c r="I102" s="285"/>
      <c r="J102" s="285"/>
      <c r="K102" s="285"/>
      <c r="L102" s="286"/>
      <c r="M102" s="287"/>
      <c r="N102" s="288"/>
      <c r="O102" s="288"/>
      <c r="P102" s="288"/>
      <c r="Q102" s="288"/>
      <c r="R102" s="288"/>
      <c r="S102" s="308"/>
      <c r="T102" s="418"/>
      <c r="U102" s="419"/>
      <c r="V102" s="420" t="str">
        <f>+IF(AO102="","",IF(INT(AO102),INT(AO102),"0"))</f>
        <v/>
      </c>
      <c r="W102" s="421"/>
      <c r="X102" s="318" t="str">
        <f>+IF(AO102="","",IF(AO102-INT(AO102),AO102-INT(AO102),""))</f>
        <v/>
      </c>
      <c r="Y102" s="420" t="str">
        <f>+IF(AP102="","",IF(INT(AP102),INT(AP102),"0"))</f>
        <v/>
      </c>
      <c r="Z102" s="421"/>
      <c r="AA102" s="421"/>
      <c r="AB102" s="321" t="str">
        <f>+IF(AP102="","",IF(AP102-INT(AP102),AP102-INT(AP102),""))</f>
        <v/>
      </c>
      <c r="AC102" s="424"/>
      <c r="AD102" s="404"/>
      <c r="AE102" s="404"/>
      <c r="AF102" s="429"/>
      <c r="AG102" s="325"/>
      <c r="AH102" s="325"/>
      <c r="AI102" s="325"/>
      <c r="AJ102" s="326"/>
      <c r="AL102" s="176"/>
      <c r="AM102" s="173"/>
    </row>
    <row r="103" spans="2:39" s="140" customFormat="1" ht="14.1" customHeight="1">
      <c r="B103" s="309"/>
      <c r="C103" s="329"/>
      <c r="D103" s="329"/>
      <c r="E103" s="329"/>
      <c r="F103" s="329"/>
      <c r="G103" s="329"/>
      <c r="H103" s="329"/>
      <c r="I103" s="298"/>
      <c r="J103" s="298"/>
      <c r="K103" s="298"/>
      <c r="L103" s="300"/>
      <c r="M103" s="301"/>
      <c r="N103" s="302"/>
      <c r="O103" s="302"/>
      <c r="P103" s="302"/>
      <c r="Q103" s="302"/>
      <c r="R103" s="302"/>
      <c r="S103" s="303"/>
      <c r="T103" s="314"/>
      <c r="U103" s="315"/>
      <c r="V103" s="340"/>
      <c r="W103" s="339"/>
      <c r="X103" s="319"/>
      <c r="Y103" s="339"/>
      <c r="Z103" s="339"/>
      <c r="AA103" s="336"/>
      <c r="AB103" s="320"/>
      <c r="AC103" s="336"/>
      <c r="AD103" s="336"/>
      <c r="AE103" s="336"/>
      <c r="AF103" s="337"/>
      <c r="AG103" s="327"/>
      <c r="AH103" s="327"/>
      <c r="AI103" s="327"/>
      <c r="AJ103" s="322"/>
      <c r="AL103" s="176"/>
      <c r="AM103" s="173"/>
    </row>
    <row r="104" spans="2:39" s="140" customFormat="1" ht="14.1" customHeight="1">
      <c r="B104" s="309"/>
      <c r="C104" s="328" t="str">
        <f>IF($AQ104=1,IF($AM104="","",$AM104),"")</f>
        <v/>
      </c>
      <c r="D104" s="328" t="str">
        <f>IF($AQ104=2,IF($AM104="","",$AM104),"")</f>
        <v/>
      </c>
      <c r="E104" s="328" t="str">
        <f>IF($AQ104=3,IF($AM104="","",$AM104),"")</f>
        <v/>
      </c>
      <c r="F104" s="328" t="str">
        <f>IF($AQ104=4,IF($AM104="","",$AM104),"")</f>
        <v/>
      </c>
      <c r="G104" s="328" t="str">
        <f>IF($AQ104=5,IF($AM104="","",$AM104),"")</f>
        <v/>
      </c>
      <c r="H104" s="328" t="str">
        <f>IF($AQ104=6,IF($AM104="","",$AM104),"")</f>
        <v/>
      </c>
      <c r="I104" s="298"/>
      <c r="J104" s="298"/>
      <c r="K104" s="298"/>
      <c r="L104" s="310"/>
      <c r="M104" s="311"/>
      <c r="N104" s="312"/>
      <c r="O104" s="312"/>
      <c r="P104" s="312"/>
      <c r="Q104" s="312"/>
      <c r="R104" s="312"/>
      <c r="S104" s="313"/>
      <c r="T104" s="316"/>
      <c r="U104" s="317"/>
      <c r="V104" s="341"/>
      <c r="W104" s="342"/>
      <c r="X104" s="343"/>
      <c r="Y104" s="342"/>
      <c r="Z104" s="342"/>
      <c r="AA104" s="344"/>
      <c r="AB104" s="345"/>
      <c r="AC104" s="344"/>
      <c r="AD104" s="344"/>
      <c r="AE104" s="344"/>
      <c r="AF104" s="346"/>
      <c r="AG104" s="426"/>
      <c r="AH104" s="427"/>
      <c r="AI104" s="427"/>
      <c r="AJ104" s="428"/>
      <c r="AL104" s="176"/>
      <c r="AM104" s="173"/>
    </row>
    <row r="105" spans="2:39" s="140" customFormat="1" ht="14.1" customHeight="1">
      <c r="B105" s="294"/>
      <c r="C105" s="291"/>
      <c r="D105" s="291"/>
      <c r="E105" s="291"/>
      <c r="F105" s="291"/>
      <c r="G105" s="291"/>
      <c r="H105" s="291"/>
      <c r="I105" s="285"/>
      <c r="J105" s="285"/>
      <c r="K105" s="285"/>
      <c r="L105" s="286"/>
      <c r="M105" s="287"/>
      <c r="N105" s="288"/>
      <c r="O105" s="288"/>
      <c r="P105" s="288"/>
      <c r="Q105" s="288"/>
      <c r="R105" s="288"/>
      <c r="S105" s="308"/>
      <c r="T105" s="418"/>
      <c r="U105" s="419"/>
      <c r="V105" s="420" t="str">
        <f>+IF(AO105="","",IF(INT(AO105),INT(AO105),"0"))</f>
        <v/>
      </c>
      <c r="W105" s="421"/>
      <c r="X105" s="318" t="str">
        <f>+IF(AO105="","",IF(AO105-INT(AO105),AO105-INT(AO105),""))</f>
        <v/>
      </c>
      <c r="Y105" s="420" t="str">
        <f>+IF(AP105="","",IF(INT(AP105),INT(AP105),"0"))</f>
        <v/>
      </c>
      <c r="Z105" s="421"/>
      <c r="AA105" s="421"/>
      <c r="AB105" s="321" t="str">
        <f>+IF(AP105="","",IF(AP105-INT(AP105),AP105-INT(AP105),""))</f>
        <v/>
      </c>
      <c r="AC105" s="424"/>
      <c r="AD105" s="404"/>
      <c r="AE105" s="404"/>
      <c r="AF105" s="429"/>
      <c r="AG105" s="325"/>
      <c r="AH105" s="325"/>
      <c r="AI105" s="325"/>
      <c r="AJ105" s="326"/>
      <c r="AL105" s="176"/>
      <c r="AM105" s="173"/>
    </row>
    <row r="106" spans="2:39" s="140" customFormat="1" ht="14.1" customHeight="1">
      <c r="B106" s="309"/>
      <c r="C106" s="328"/>
      <c r="D106" s="328"/>
      <c r="E106" s="328"/>
      <c r="F106" s="328"/>
      <c r="G106" s="328"/>
      <c r="H106" s="328"/>
      <c r="I106" s="298"/>
      <c r="J106" s="298"/>
      <c r="K106" s="298"/>
      <c r="L106" s="300"/>
      <c r="M106" s="301"/>
      <c r="N106" s="302"/>
      <c r="O106" s="302"/>
      <c r="P106" s="302"/>
      <c r="Q106" s="302"/>
      <c r="R106" s="302"/>
      <c r="S106" s="303"/>
      <c r="T106" s="314"/>
      <c r="U106" s="315"/>
      <c r="V106" s="340"/>
      <c r="W106" s="339"/>
      <c r="X106" s="319"/>
      <c r="Y106" s="339"/>
      <c r="Z106" s="339"/>
      <c r="AA106" s="336"/>
      <c r="AB106" s="320"/>
      <c r="AC106" s="336"/>
      <c r="AD106" s="336"/>
      <c r="AE106" s="336"/>
      <c r="AF106" s="337"/>
      <c r="AG106" s="327"/>
      <c r="AH106" s="327"/>
      <c r="AI106" s="327"/>
      <c r="AJ106" s="322"/>
      <c r="AL106" s="176"/>
      <c r="AM106" s="173"/>
    </row>
    <row r="107" spans="2:39" s="140" customFormat="1" ht="14.1" customHeight="1">
      <c r="B107" s="309"/>
      <c r="C107" s="328" t="str">
        <f>IF($AQ107=1,IF($AM107="","",$AM107),"")</f>
        <v/>
      </c>
      <c r="D107" s="328" t="str">
        <f>IF($AQ107=2,IF($AM107="","",$AM107),"")</f>
        <v/>
      </c>
      <c r="E107" s="328" t="str">
        <f>IF($AQ107=3,IF($AM107="","",$AM107),"")</f>
        <v/>
      </c>
      <c r="F107" s="328" t="str">
        <f>IF($AQ107=4,IF($AM107="","",$AM107),"")</f>
        <v/>
      </c>
      <c r="G107" s="328" t="str">
        <f>IF($AQ107=5,IF($AM107="","",$AM107),"")</f>
        <v/>
      </c>
      <c r="H107" s="328" t="str">
        <f>IF($AQ107=6,IF($AM107="","",$AM107),"")</f>
        <v/>
      </c>
      <c r="I107" s="298"/>
      <c r="J107" s="298"/>
      <c r="K107" s="298"/>
      <c r="L107" s="310"/>
      <c r="M107" s="311"/>
      <c r="N107" s="312"/>
      <c r="O107" s="312"/>
      <c r="P107" s="312"/>
      <c r="Q107" s="312"/>
      <c r="R107" s="312"/>
      <c r="S107" s="313"/>
      <c r="T107" s="316"/>
      <c r="U107" s="317"/>
      <c r="V107" s="341"/>
      <c r="W107" s="342"/>
      <c r="X107" s="343"/>
      <c r="Y107" s="342"/>
      <c r="Z107" s="342"/>
      <c r="AA107" s="344"/>
      <c r="AB107" s="345"/>
      <c r="AC107" s="344"/>
      <c r="AD107" s="344"/>
      <c r="AE107" s="344"/>
      <c r="AF107" s="346"/>
      <c r="AG107" s="426"/>
      <c r="AH107" s="427"/>
      <c r="AI107" s="427"/>
      <c r="AJ107" s="428"/>
      <c r="AL107" s="176"/>
      <c r="AM107" s="173"/>
    </row>
    <row r="108" spans="2:39" s="140" customFormat="1" ht="14.1" customHeight="1">
      <c r="B108" s="294"/>
      <c r="C108" s="328"/>
      <c r="D108" s="328"/>
      <c r="E108" s="328"/>
      <c r="F108" s="328"/>
      <c r="G108" s="328"/>
      <c r="H108" s="328"/>
      <c r="I108" s="285"/>
      <c r="J108" s="285"/>
      <c r="K108" s="285"/>
      <c r="L108" s="286"/>
      <c r="M108" s="287"/>
      <c r="N108" s="288"/>
      <c r="O108" s="288"/>
      <c r="P108" s="288"/>
      <c r="Q108" s="288"/>
      <c r="R108" s="288"/>
      <c r="S108" s="308"/>
      <c r="T108" s="418"/>
      <c r="U108" s="419"/>
      <c r="V108" s="420" t="str">
        <f>+IF(AO108="","",IF(INT(AO108),INT(AO108),"0"))</f>
        <v/>
      </c>
      <c r="W108" s="421"/>
      <c r="X108" s="318" t="str">
        <f>+IF(AO108="","",IF(AO108-INT(AO108),AO108-INT(AO108),""))</f>
        <v/>
      </c>
      <c r="Y108" s="420" t="str">
        <f>+IF(AP108="","",IF(INT(AP108),INT(AP108),"0"))</f>
        <v/>
      </c>
      <c r="Z108" s="421"/>
      <c r="AA108" s="421"/>
      <c r="AB108" s="321" t="str">
        <f>+IF(AP108="","",IF(AP108-INT(AP108),AP108-INT(AP108),""))</f>
        <v/>
      </c>
      <c r="AC108" s="424"/>
      <c r="AD108" s="404"/>
      <c r="AE108" s="404"/>
      <c r="AF108" s="429"/>
      <c r="AG108" s="325"/>
      <c r="AH108" s="325"/>
      <c r="AI108" s="325"/>
      <c r="AJ108" s="326"/>
      <c r="AL108" s="176"/>
      <c r="AM108" s="173"/>
    </row>
    <row r="109" spans="2:39" s="140" customFormat="1" ht="14.1" customHeight="1">
      <c r="B109" s="297"/>
      <c r="C109" s="329"/>
      <c r="D109" s="329"/>
      <c r="E109" s="329"/>
      <c r="F109" s="329"/>
      <c r="G109" s="329"/>
      <c r="H109" s="329"/>
      <c r="I109" s="298"/>
      <c r="J109" s="298"/>
      <c r="K109" s="299"/>
      <c r="L109" s="300"/>
      <c r="M109" s="301"/>
      <c r="N109" s="302"/>
      <c r="O109" s="302"/>
      <c r="P109" s="302"/>
      <c r="Q109" s="302"/>
      <c r="R109" s="302"/>
      <c r="S109" s="303"/>
      <c r="T109" s="314"/>
      <c r="U109" s="315"/>
      <c r="V109" s="340"/>
      <c r="W109" s="339"/>
      <c r="X109" s="319"/>
      <c r="Y109" s="339"/>
      <c r="Z109" s="339"/>
      <c r="AA109" s="336"/>
      <c r="AB109" s="320"/>
      <c r="AC109" s="336"/>
      <c r="AD109" s="336"/>
      <c r="AE109" s="336"/>
      <c r="AF109" s="337"/>
      <c r="AG109" s="327"/>
      <c r="AH109" s="327"/>
      <c r="AI109" s="327"/>
      <c r="AJ109" s="322"/>
      <c r="AL109" s="176"/>
      <c r="AM109" s="173"/>
    </row>
    <row r="110" spans="2:39" s="140" customFormat="1" ht="14.1" customHeight="1">
      <c r="B110" s="309"/>
      <c r="C110" s="328" t="str">
        <f>IF($AQ110=1,IF($AM110="","",$AM110),"")</f>
        <v/>
      </c>
      <c r="D110" s="328" t="str">
        <f>IF($AQ110=2,IF($AM110="","",$AM110),"")</f>
        <v/>
      </c>
      <c r="E110" s="328" t="str">
        <f>IF($AQ110=3,IF($AM110="","",$AM110),"")</f>
        <v/>
      </c>
      <c r="F110" s="328" t="str">
        <f>IF($AQ110=4,IF($AM110="","",$AM110),"")</f>
        <v/>
      </c>
      <c r="G110" s="328" t="str">
        <f>IF($AQ110=5,IF($AM110="","",$AM110),"")</f>
        <v/>
      </c>
      <c r="H110" s="328" t="str">
        <f>IF($AQ110=6,IF($AM110="","",$AM110),"")</f>
        <v/>
      </c>
      <c r="I110" s="298"/>
      <c r="J110" s="298"/>
      <c r="K110" s="298"/>
      <c r="L110" s="310"/>
      <c r="M110" s="311"/>
      <c r="N110" s="312"/>
      <c r="O110" s="312"/>
      <c r="P110" s="312"/>
      <c r="Q110" s="312"/>
      <c r="R110" s="312"/>
      <c r="S110" s="313"/>
      <c r="T110" s="316"/>
      <c r="U110" s="317"/>
      <c r="V110" s="341"/>
      <c r="W110" s="342"/>
      <c r="X110" s="343"/>
      <c r="Y110" s="342"/>
      <c r="Z110" s="342"/>
      <c r="AA110" s="344"/>
      <c r="AB110" s="345"/>
      <c r="AC110" s="344"/>
      <c r="AD110" s="344"/>
      <c r="AE110" s="344"/>
      <c r="AF110" s="346"/>
      <c r="AG110" s="426"/>
      <c r="AH110" s="427"/>
      <c r="AI110" s="427"/>
      <c r="AJ110" s="428"/>
      <c r="AL110" s="176"/>
      <c r="AM110" s="173"/>
    </row>
    <row r="111" spans="2:39" ht="14.1" customHeight="1">
      <c r="B111" s="294"/>
      <c r="C111" s="291"/>
      <c r="D111" s="291"/>
      <c r="E111" s="291"/>
      <c r="F111" s="291"/>
      <c r="G111" s="291"/>
      <c r="H111" s="291"/>
      <c r="I111" s="285"/>
      <c r="J111" s="285"/>
      <c r="K111" s="285"/>
      <c r="L111" s="286"/>
      <c r="M111" s="287"/>
      <c r="N111" s="288"/>
      <c r="O111" s="288"/>
      <c r="P111" s="288"/>
      <c r="Q111" s="288"/>
      <c r="R111" s="288"/>
      <c r="S111" s="308"/>
      <c r="T111" s="418"/>
      <c r="U111" s="419"/>
      <c r="V111" s="420" t="str">
        <f>+IF(AO111="","",IF(INT(AO111),INT(AO111),"0"))</f>
        <v/>
      </c>
      <c r="W111" s="421"/>
      <c r="X111" s="318" t="str">
        <f>+IF(AO111="","",IF(AO111-INT(AO111),AO111-INT(AO111),""))</f>
        <v/>
      </c>
      <c r="Y111" s="420" t="str">
        <f>+IF(AP111="","",IF(INT(AP111),INT(AP111),"0"))</f>
        <v/>
      </c>
      <c r="Z111" s="421"/>
      <c r="AA111" s="421"/>
      <c r="AB111" s="321" t="str">
        <f>+IF(AP111="","",IF(AP111-INT(AP111),AP111-INT(AP111),""))</f>
        <v/>
      </c>
      <c r="AC111" s="424"/>
      <c r="AD111" s="404"/>
      <c r="AE111" s="404"/>
      <c r="AF111" s="429"/>
      <c r="AG111" s="325"/>
      <c r="AH111" s="325"/>
      <c r="AI111" s="325"/>
      <c r="AJ111" s="326"/>
    </row>
    <row r="112" spans="2:39" s="140" customFormat="1" ht="14.1" customHeight="1">
      <c r="B112" s="297"/>
      <c r="C112" s="328"/>
      <c r="D112" s="328"/>
      <c r="E112" s="328"/>
      <c r="F112" s="328"/>
      <c r="G112" s="328"/>
      <c r="H112" s="328"/>
      <c r="I112" s="298"/>
      <c r="J112" s="298"/>
      <c r="K112" s="299"/>
      <c r="L112" s="300"/>
      <c r="M112" s="301"/>
      <c r="N112" s="302"/>
      <c r="O112" s="302"/>
      <c r="P112" s="302"/>
      <c r="Q112" s="302"/>
      <c r="R112" s="302"/>
      <c r="S112" s="303"/>
      <c r="T112" s="314"/>
      <c r="U112" s="315"/>
      <c r="V112" s="340"/>
      <c r="W112" s="339"/>
      <c r="X112" s="319"/>
      <c r="Y112" s="339"/>
      <c r="Z112" s="339"/>
      <c r="AA112" s="336"/>
      <c r="AB112" s="320"/>
      <c r="AC112" s="336"/>
      <c r="AD112" s="336"/>
      <c r="AE112" s="336"/>
      <c r="AF112" s="337"/>
      <c r="AG112" s="327"/>
      <c r="AH112" s="327"/>
      <c r="AI112" s="327"/>
      <c r="AJ112" s="322"/>
      <c r="AL112" s="176"/>
      <c r="AM112" s="173"/>
    </row>
    <row r="113" spans="2:39" ht="14.1" customHeight="1">
      <c r="B113" s="309"/>
      <c r="C113" s="328" t="str">
        <f>IF($AQ113=1,IF($AM113="","",$AM113),"")</f>
        <v/>
      </c>
      <c r="D113" s="328" t="str">
        <f>IF($AQ113=2,IF($AM113="","",$AM113),"")</f>
        <v/>
      </c>
      <c r="E113" s="328" t="str">
        <f>IF($AQ113=3,IF($AM113="","",$AM113),"")</f>
        <v/>
      </c>
      <c r="F113" s="328" t="str">
        <f>IF($AQ113=4,IF($AM113="","",$AM113),"")</f>
        <v/>
      </c>
      <c r="G113" s="328" t="str">
        <f>IF($AQ113=5,IF($AM113="","",$AM113),"")</f>
        <v/>
      </c>
      <c r="H113" s="328" t="str">
        <f>IF($AQ113=6,IF($AM113="","",$AM113),"")</f>
        <v/>
      </c>
      <c r="I113" s="298"/>
      <c r="J113" s="298"/>
      <c r="K113" s="298"/>
      <c r="L113" s="310"/>
      <c r="M113" s="311"/>
      <c r="N113" s="312"/>
      <c r="O113" s="312"/>
      <c r="P113" s="312"/>
      <c r="Q113" s="312"/>
      <c r="R113" s="312"/>
      <c r="S113" s="313"/>
      <c r="T113" s="316"/>
      <c r="U113" s="317"/>
      <c r="V113" s="341"/>
      <c r="W113" s="342"/>
      <c r="X113" s="343"/>
      <c r="Y113" s="342"/>
      <c r="Z113" s="342"/>
      <c r="AA113" s="344"/>
      <c r="AB113" s="345"/>
      <c r="AC113" s="344"/>
      <c r="AD113" s="344"/>
      <c r="AE113" s="344"/>
      <c r="AF113" s="346"/>
      <c r="AG113" s="426"/>
      <c r="AH113" s="427"/>
      <c r="AI113" s="427"/>
      <c r="AJ113" s="428"/>
    </row>
    <row r="114" spans="2:39" s="140" customFormat="1" ht="14.1" customHeight="1">
      <c r="B114" s="294"/>
      <c r="C114" s="328"/>
      <c r="D114" s="328"/>
      <c r="E114" s="328"/>
      <c r="F114" s="328"/>
      <c r="G114" s="328"/>
      <c r="H114" s="328"/>
      <c r="I114" s="285"/>
      <c r="J114" s="285"/>
      <c r="K114" s="285"/>
      <c r="L114" s="286"/>
      <c r="M114" s="287"/>
      <c r="N114" s="288"/>
      <c r="O114" s="288"/>
      <c r="P114" s="288"/>
      <c r="Q114" s="288"/>
      <c r="R114" s="288"/>
      <c r="S114" s="308"/>
      <c r="T114" s="418"/>
      <c r="U114" s="419"/>
      <c r="V114" s="420" t="str">
        <f>+IF(AO114="","",IF(INT(AO114),INT(AO114),"0"))</f>
        <v/>
      </c>
      <c r="W114" s="421"/>
      <c r="X114" s="318" t="str">
        <f>+IF(AO114="","",IF(AO114-INT(AO114),AO114-INT(AO114),""))</f>
        <v/>
      </c>
      <c r="Y114" s="420" t="str">
        <f>+IF(AP114="","",IF(INT(AP114),INT(AP114),"0"))</f>
        <v/>
      </c>
      <c r="Z114" s="421"/>
      <c r="AA114" s="421"/>
      <c r="AB114" s="321" t="str">
        <f>+IF(AP114="","",IF(AP114-INT(AP114),AP114-INT(AP114),""))</f>
        <v/>
      </c>
      <c r="AC114" s="424"/>
      <c r="AD114" s="404"/>
      <c r="AE114" s="404"/>
      <c r="AF114" s="429"/>
      <c r="AG114" s="325"/>
      <c r="AH114" s="325"/>
      <c r="AI114" s="325"/>
      <c r="AJ114" s="326"/>
      <c r="AL114" s="176"/>
      <c r="AM114" s="173"/>
    </row>
    <row r="115" spans="2:39" ht="14.1" customHeight="1">
      <c r="B115" s="309"/>
      <c r="C115" s="329"/>
      <c r="D115" s="329"/>
      <c r="E115" s="329"/>
      <c r="F115" s="329"/>
      <c r="G115" s="329"/>
      <c r="H115" s="329"/>
      <c r="I115" s="298"/>
      <c r="J115" s="298"/>
      <c r="K115" s="298"/>
      <c r="L115" s="300"/>
      <c r="M115" s="301"/>
      <c r="N115" s="302"/>
      <c r="O115" s="302"/>
      <c r="P115" s="302"/>
      <c r="Q115" s="302"/>
      <c r="R115" s="302"/>
      <c r="S115" s="303"/>
      <c r="T115" s="314"/>
      <c r="U115" s="315"/>
      <c r="V115" s="340"/>
      <c r="W115" s="339"/>
      <c r="X115" s="319"/>
      <c r="Y115" s="339"/>
      <c r="Z115" s="339"/>
      <c r="AA115" s="336"/>
      <c r="AB115" s="320"/>
      <c r="AC115" s="336"/>
      <c r="AD115" s="336"/>
      <c r="AE115" s="336"/>
      <c r="AF115" s="337"/>
      <c r="AG115" s="327"/>
      <c r="AH115" s="327"/>
      <c r="AI115" s="327"/>
      <c r="AJ115" s="322"/>
    </row>
    <row r="116" spans="2:39" s="140" customFormat="1" ht="14.1" customHeight="1">
      <c r="B116" s="309"/>
      <c r="C116" s="328" t="str">
        <f>IF($AQ116=1,IF($AM116="","",$AM116),"")</f>
        <v/>
      </c>
      <c r="D116" s="328" t="str">
        <f>IF($AQ116=2,IF($AM116="","",$AM116),"")</f>
        <v/>
      </c>
      <c r="E116" s="328" t="str">
        <f>IF($AQ116=3,IF($AM116="","",$AM116),"")</f>
        <v/>
      </c>
      <c r="F116" s="328" t="str">
        <f>IF($AQ116=4,IF($AM116="","",$AM116),"")</f>
        <v/>
      </c>
      <c r="G116" s="328" t="str">
        <f>IF($AQ116=5,IF($AM116="","",$AM116),"")</f>
        <v/>
      </c>
      <c r="H116" s="328" t="str">
        <f>IF($AQ116=6,IF($AM116="","",$AM116),"")</f>
        <v/>
      </c>
      <c r="I116" s="298"/>
      <c r="J116" s="298"/>
      <c r="K116" s="298"/>
      <c r="L116" s="310"/>
      <c r="M116" s="311"/>
      <c r="N116" s="312"/>
      <c r="O116" s="312"/>
      <c r="P116" s="312"/>
      <c r="Q116" s="312"/>
      <c r="R116" s="312"/>
      <c r="S116" s="313"/>
      <c r="T116" s="316"/>
      <c r="U116" s="317"/>
      <c r="V116" s="341"/>
      <c r="W116" s="342"/>
      <c r="X116" s="343"/>
      <c r="Y116" s="342"/>
      <c r="Z116" s="342"/>
      <c r="AA116" s="344"/>
      <c r="AB116" s="345"/>
      <c r="AC116" s="344"/>
      <c r="AD116" s="344"/>
      <c r="AE116" s="344"/>
      <c r="AF116" s="346"/>
      <c r="AG116" s="426"/>
      <c r="AH116" s="427"/>
      <c r="AI116" s="427"/>
      <c r="AJ116" s="428"/>
      <c r="AL116" s="176"/>
      <c r="AM116" s="173"/>
    </row>
    <row r="117" spans="2:39" s="140" customFormat="1" ht="14.1" customHeight="1">
      <c r="B117" s="294"/>
      <c r="C117" s="291"/>
      <c r="D117" s="291"/>
      <c r="E117" s="291"/>
      <c r="F117" s="291"/>
      <c r="G117" s="291"/>
      <c r="H117" s="291"/>
      <c r="I117" s="285"/>
      <c r="J117" s="285"/>
      <c r="K117" s="285"/>
      <c r="L117" s="286"/>
      <c r="M117" s="287"/>
      <c r="N117" s="288"/>
      <c r="O117" s="288"/>
      <c r="P117" s="288"/>
      <c r="Q117" s="288"/>
      <c r="R117" s="288"/>
      <c r="S117" s="308"/>
      <c r="T117" s="418"/>
      <c r="U117" s="419"/>
      <c r="V117" s="420" t="str">
        <f>+IF(AO117="","",IF(INT(AO117),INT(AO117),"0"))</f>
        <v/>
      </c>
      <c r="W117" s="421"/>
      <c r="X117" s="318" t="str">
        <f>+IF(AO117="","",IF(AO117-INT(AO117),AO117-INT(AO117),""))</f>
        <v/>
      </c>
      <c r="Y117" s="420" t="str">
        <f>+IF(AP117="","",IF(INT(AP117),INT(AP117),"0"))</f>
        <v/>
      </c>
      <c r="Z117" s="421"/>
      <c r="AA117" s="421"/>
      <c r="AB117" s="321" t="str">
        <f>+IF(AP117="","",IF(AP117-INT(AP117),AP117-INT(AP117),""))</f>
        <v/>
      </c>
      <c r="AC117" s="424"/>
      <c r="AD117" s="404"/>
      <c r="AE117" s="404"/>
      <c r="AF117" s="429"/>
      <c r="AG117" s="325"/>
      <c r="AH117" s="325"/>
      <c r="AI117" s="325"/>
      <c r="AJ117" s="326"/>
      <c r="AL117" s="176"/>
      <c r="AM117" s="173"/>
    </row>
    <row r="118" spans="2:39" s="140" customFormat="1" ht="14.1" customHeight="1">
      <c r="B118" s="297"/>
      <c r="C118" s="328"/>
      <c r="D118" s="328"/>
      <c r="E118" s="328"/>
      <c r="F118" s="328"/>
      <c r="G118" s="328"/>
      <c r="H118" s="328"/>
      <c r="I118" s="298"/>
      <c r="J118" s="298"/>
      <c r="K118" s="299"/>
      <c r="L118" s="300"/>
      <c r="M118" s="301"/>
      <c r="N118" s="302"/>
      <c r="O118" s="302"/>
      <c r="P118" s="302"/>
      <c r="Q118" s="302"/>
      <c r="R118" s="302"/>
      <c r="S118" s="303"/>
      <c r="T118" s="314"/>
      <c r="U118" s="315"/>
      <c r="V118" s="340"/>
      <c r="W118" s="339"/>
      <c r="X118" s="319"/>
      <c r="Y118" s="339"/>
      <c r="Z118" s="339"/>
      <c r="AA118" s="336"/>
      <c r="AB118" s="320"/>
      <c r="AC118" s="336"/>
      <c r="AD118" s="336"/>
      <c r="AE118" s="336"/>
      <c r="AF118" s="337"/>
      <c r="AG118" s="327"/>
      <c r="AH118" s="327"/>
      <c r="AI118" s="327"/>
      <c r="AJ118" s="322"/>
      <c r="AL118" s="176"/>
      <c r="AM118" s="173"/>
    </row>
    <row r="119" spans="2:39" s="140" customFormat="1" ht="14.1" customHeight="1">
      <c r="B119" s="309"/>
      <c r="C119" s="328" t="str">
        <f>IF($AQ119=1,IF($AM119="","",$AM119),"")</f>
        <v/>
      </c>
      <c r="D119" s="328" t="str">
        <f>IF($AQ119=2,IF($AM119="","",$AM119),"")</f>
        <v/>
      </c>
      <c r="E119" s="328" t="str">
        <f>IF($AQ119=3,IF($AM119="","",$AM119),"")</f>
        <v/>
      </c>
      <c r="F119" s="328" t="str">
        <f>IF($AQ119=4,IF($AM119="","",$AM119),"")</f>
        <v/>
      </c>
      <c r="G119" s="328" t="str">
        <f>IF($AQ119=5,IF($AM119="","",$AM119),"")</f>
        <v/>
      </c>
      <c r="H119" s="328" t="str">
        <f>IF($AQ119=6,IF($AM119="","",$AM119),"")</f>
        <v/>
      </c>
      <c r="I119" s="298"/>
      <c r="J119" s="298"/>
      <c r="K119" s="298"/>
      <c r="L119" s="310"/>
      <c r="M119" s="311"/>
      <c r="N119" s="312"/>
      <c r="O119" s="312"/>
      <c r="P119" s="312"/>
      <c r="Q119" s="312"/>
      <c r="R119" s="312"/>
      <c r="S119" s="313"/>
      <c r="T119" s="316"/>
      <c r="U119" s="317"/>
      <c r="V119" s="341"/>
      <c r="W119" s="342"/>
      <c r="X119" s="343"/>
      <c r="Y119" s="342"/>
      <c r="Z119" s="342"/>
      <c r="AA119" s="344"/>
      <c r="AB119" s="345"/>
      <c r="AC119" s="344"/>
      <c r="AD119" s="344"/>
      <c r="AE119" s="344"/>
      <c r="AF119" s="346"/>
      <c r="AG119" s="426"/>
      <c r="AH119" s="427"/>
      <c r="AI119" s="427"/>
      <c r="AJ119" s="428"/>
      <c r="AL119" s="176"/>
      <c r="AM119" s="173"/>
    </row>
    <row r="120" spans="2:39" s="140" customFormat="1" ht="14.1" customHeight="1">
      <c r="B120" s="294"/>
      <c r="C120" s="328"/>
      <c r="D120" s="328"/>
      <c r="E120" s="328"/>
      <c r="F120" s="328"/>
      <c r="G120" s="328"/>
      <c r="H120" s="328"/>
      <c r="I120" s="285"/>
      <c r="J120" s="285"/>
      <c r="K120" s="285"/>
      <c r="L120" s="286"/>
      <c r="M120" s="287"/>
      <c r="N120" s="288"/>
      <c r="O120" s="288"/>
      <c r="P120" s="288"/>
      <c r="Q120" s="288"/>
      <c r="R120" s="288"/>
      <c r="S120" s="308"/>
      <c r="T120" s="418"/>
      <c r="U120" s="419"/>
      <c r="V120" s="420" t="str">
        <f>+IF(AO120="","",IF(INT(AO120),INT(AO120),"0"))</f>
        <v/>
      </c>
      <c r="W120" s="421"/>
      <c r="X120" s="318" t="str">
        <f>+IF(AO120="","",IF(AO120-INT(AO120),AO120-INT(AO120),""))</f>
        <v/>
      </c>
      <c r="Y120" s="420" t="str">
        <f>+IF(AP120="","",IF(INT(AP120),INT(AP120),"0"))</f>
        <v/>
      </c>
      <c r="Z120" s="421"/>
      <c r="AA120" s="421"/>
      <c r="AB120" s="321" t="str">
        <f>+IF(AP120="","",IF(AP120-INT(AP120),AP120-INT(AP120),""))</f>
        <v/>
      </c>
      <c r="AC120" s="424"/>
      <c r="AD120" s="404"/>
      <c r="AE120" s="404"/>
      <c r="AF120" s="429"/>
      <c r="AG120" s="325"/>
      <c r="AH120" s="325"/>
      <c r="AI120" s="325"/>
      <c r="AJ120" s="326"/>
      <c r="AL120" s="176"/>
      <c r="AM120" s="173"/>
    </row>
    <row r="121" spans="2:39" s="140" customFormat="1" ht="14.1" customHeight="1">
      <c r="B121" s="297"/>
      <c r="C121" s="329"/>
      <c r="D121" s="329"/>
      <c r="E121" s="329"/>
      <c r="F121" s="329"/>
      <c r="G121" s="329"/>
      <c r="H121" s="329"/>
      <c r="I121" s="298"/>
      <c r="J121" s="298"/>
      <c r="K121" s="299"/>
      <c r="L121" s="300"/>
      <c r="M121" s="301"/>
      <c r="N121" s="302"/>
      <c r="O121" s="302"/>
      <c r="P121" s="302"/>
      <c r="Q121" s="302"/>
      <c r="R121" s="302"/>
      <c r="S121" s="303"/>
      <c r="T121" s="314"/>
      <c r="U121" s="315"/>
      <c r="V121" s="340"/>
      <c r="W121" s="339"/>
      <c r="X121" s="319"/>
      <c r="Y121" s="339"/>
      <c r="Z121" s="339"/>
      <c r="AA121" s="336"/>
      <c r="AB121" s="320"/>
      <c r="AC121" s="336"/>
      <c r="AD121" s="336"/>
      <c r="AE121" s="336"/>
      <c r="AF121" s="337"/>
      <c r="AG121" s="327"/>
      <c r="AH121" s="327"/>
      <c r="AI121" s="327"/>
      <c r="AJ121" s="322"/>
      <c r="AL121" s="176"/>
      <c r="AM121" s="173"/>
    </row>
    <row r="122" spans="2:39" s="140" customFormat="1" ht="14.1" customHeight="1">
      <c r="B122" s="309"/>
      <c r="C122" s="328" t="str">
        <f>IF($AQ122=1,IF($AM122="","",$AM122),"")</f>
        <v/>
      </c>
      <c r="D122" s="328" t="str">
        <f>IF($AQ122=2,IF($AM122="","",$AM122),"")</f>
        <v/>
      </c>
      <c r="E122" s="328" t="str">
        <f>IF($AQ122=3,IF($AM122="","",$AM122),"")</f>
        <v/>
      </c>
      <c r="F122" s="328" t="str">
        <f>IF($AQ122=4,IF($AM122="","",$AM122),"")</f>
        <v/>
      </c>
      <c r="G122" s="328" t="str">
        <f>IF($AQ122=5,IF($AM122="","",$AM122),"")</f>
        <v/>
      </c>
      <c r="H122" s="328" t="str">
        <f>IF($AQ122=6,IF($AM122="","",$AM122),"")</f>
        <v/>
      </c>
      <c r="I122" s="298"/>
      <c r="J122" s="298"/>
      <c r="K122" s="298"/>
      <c r="L122" s="310"/>
      <c r="M122" s="311"/>
      <c r="N122" s="312"/>
      <c r="O122" s="312"/>
      <c r="P122" s="312"/>
      <c r="Q122" s="312"/>
      <c r="R122" s="312"/>
      <c r="S122" s="313"/>
      <c r="T122" s="316"/>
      <c r="U122" s="317"/>
      <c r="V122" s="341"/>
      <c r="W122" s="342"/>
      <c r="X122" s="343"/>
      <c r="Y122" s="342"/>
      <c r="Z122" s="342"/>
      <c r="AA122" s="344"/>
      <c r="AB122" s="345"/>
      <c r="AC122" s="344"/>
      <c r="AD122" s="344"/>
      <c r="AE122" s="344"/>
      <c r="AF122" s="346"/>
      <c r="AG122" s="426"/>
      <c r="AH122" s="427"/>
      <c r="AI122" s="427"/>
      <c r="AJ122" s="428"/>
      <c r="AL122" s="176"/>
      <c r="AM122" s="173"/>
    </row>
    <row r="123" spans="2:39" s="140" customFormat="1" ht="14.1" customHeight="1">
      <c r="B123" s="294"/>
      <c r="C123" s="285"/>
      <c r="D123" s="285"/>
      <c r="E123" s="285"/>
      <c r="F123" s="285"/>
      <c r="G123" s="285"/>
      <c r="H123" s="285"/>
      <c r="I123" s="285"/>
      <c r="J123" s="285"/>
      <c r="K123" s="285"/>
      <c r="L123" s="286"/>
      <c r="M123" s="287"/>
      <c r="N123" s="288"/>
      <c r="O123" s="288"/>
      <c r="P123" s="288"/>
      <c r="Q123" s="288"/>
      <c r="R123" s="288"/>
      <c r="S123" s="308"/>
      <c r="T123" s="418"/>
      <c r="U123" s="419"/>
      <c r="V123" s="420" t="str">
        <f>+IF(AO123="","",IF(INT(AO123),INT(AO123),"0"))</f>
        <v/>
      </c>
      <c r="W123" s="421"/>
      <c r="X123" s="318" t="str">
        <f>+IF(AO123="","",IF(AO123-INT(AO123),AO123-INT(AO123),""))</f>
        <v/>
      </c>
      <c r="Y123" s="420" t="str">
        <f>+IF(AP123="","",IF(INT(AP123),INT(AP123),"0"))</f>
        <v/>
      </c>
      <c r="Z123" s="421"/>
      <c r="AA123" s="421"/>
      <c r="AB123" s="321" t="str">
        <f>+IF(AP123="","",IF(AP123-INT(AP123),AP123-INT(AP123),""))</f>
        <v/>
      </c>
      <c r="AC123" s="424"/>
      <c r="AD123" s="404"/>
      <c r="AE123" s="404"/>
      <c r="AF123" s="429"/>
      <c r="AG123" s="286"/>
      <c r="AH123" s="286"/>
      <c r="AI123" s="286"/>
      <c r="AJ123" s="289"/>
      <c r="AL123" s="176"/>
      <c r="AM123" s="173"/>
    </row>
    <row r="124" spans="2:39" s="140" customFormat="1" ht="15" customHeight="1"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5"/>
      <c r="M124" s="145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L124" s="176"/>
      <c r="AM124" s="173"/>
    </row>
  </sheetData>
  <mergeCells count="152">
    <mergeCell ref="AG122:AJ122"/>
    <mergeCell ref="T123:U123"/>
    <mergeCell ref="V123:W123"/>
    <mergeCell ref="Y123:AA123"/>
    <mergeCell ref="AC123:AF123"/>
    <mergeCell ref="AG119:AJ119"/>
    <mergeCell ref="T120:U120"/>
    <mergeCell ref="V120:W120"/>
    <mergeCell ref="Y120:AA120"/>
    <mergeCell ref="AC120:AF120"/>
    <mergeCell ref="AG116:AJ116"/>
    <mergeCell ref="T117:U117"/>
    <mergeCell ref="V117:W117"/>
    <mergeCell ref="Y117:AA117"/>
    <mergeCell ref="AC117:AF117"/>
    <mergeCell ref="T111:U111"/>
    <mergeCell ref="V111:W111"/>
    <mergeCell ref="Y111:AA111"/>
    <mergeCell ref="AC111:AF111"/>
    <mergeCell ref="AG113:AJ113"/>
    <mergeCell ref="T114:U114"/>
    <mergeCell ref="V114:W114"/>
    <mergeCell ref="Y114:AA114"/>
    <mergeCell ref="AC114:AF114"/>
    <mergeCell ref="AG107:AJ107"/>
    <mergeCell ref="T108:U108"/>
    <mergeCell ref="V108:W108"/>
    <mergeCell ref="Y108:AA108"/>
    <mergeCell ref="AC108:AF108"/>
    <mergeCell ref="AG110:AJ110"/>
    <mergeCell ref="T102:U102"/>
    <mergeCell ref="V102:W102"/>
    <mergeCell ref="Y102:AA102"/>
    <mergeCell ref="AC102:AF102"/>
    <mergeCell ref="AG104:AJ104"/>
    <mergeCell ref="T105:U105"/>
    <mergeCell ref="V105:W105"/>
    <mergeCell ref="Y105:AA105"/>
    <mergeCell ref="AC105:AF105"/>
    <mergeCell ref="AG98:AJ98"/>
    <mergeCell ref="T99:U99"/>
    <mergeCell ref="V99:W99"/>
    <mergeCell ref="Y99:AA99"/>
    <mergeCell ref="AC99:AF99"/>
    <mergeCell ref="AG101:AJ101"/>
    <mergeCell ref="T93:U93"/>
    <mergeCell ref="V93:W93"/>
    <mergeCell ref="Y93:AA93"/>
    <mergeCell ref="AC93:AF93"/>
    <mergeCell ref="T96:U96"/>
    <mergeCell ref="V96:W96"/>
    <mergeCell ref="Y96:AA96"/>
    <mergeCell ref="AC96:AF96"/>
    <mergeCell ref="AG89:AJ89"/>
    <mergeCell ref="T90:U90"/>
    <mergeCell ref="V90:W90"/>
    <mergeCell ref="Y90:AA90"/>
    <mergeCell ref="AC90:AF90"/>
    <mergeCell ref="AG92:AJ92"/>
    <mergeCell ref="AI82:AJ82"/>
    <mergeCell ref="E87:R87"/>
    <mergeCell ref="T87:U87"/>
    <mergeCell ref="V87:X87"/>
    <mergeCell ref="Y87:AB87"/>
    <mergeCell ref="AC87:AF87"/>
    <mergeCell ref="AG87:AJ87"/>
    <mergeCell ref="T50:U50"/>
    <mergeCell ref="T53:U53"/>
    <mergeCell ref="T56:U56"/>
    <mergeCell ref="T59:U59"/>
    <mergeCell ref="T80:U80"/>
    <mergeCell ref="V74:W74"/>
    <mergeCell ref="V77:W77"/>
    <mergeCell ref="V80:W80"/>
    <mergeCell ref="T77:U77"/>
    <mergeCell ref="T62:U62"/>
    <mergeCell ref="T65:U65"/>
    <mergeCell ref="T68:U68"/>
    <mergeCell ref="Y77:AA77"/>
    <mergeCell ref="T71:U71"/>
    <mergeCell ref="T74:U74"/>
    <mergeCell ref="Y80:AA80"/>
    <mergeCell ref="V50:W50"/>
    <mergeCell ref="V53:W53"/>
    <mergeCell ref="V56:W56"/>
    <mergeCell ref="V59:W59"/>
    <mergeCell ref="V62:W62"/>
    <mergeCell ref="V65:W65"/>
    <mergeCell ref="V68:W68"/>
    <mergeCell ref="V71:W71"/>
    <mergeCell ref="AC80:AF80"/>
    <mergeCell ref="Y50:AA50"/>
    <mergeCell ref="Y53:AA53"/>
    <mergeCell ref="Y56:AA56"/>
    <mergeCell ref="Y59:AA59"/>
    <mergeCell ref="Y62:AA62"/>
    <mergeCell ref="Y65:AA65"/>
    <mergeCell ref="Y68:AA68"/>
    <mergeCell ref="Y71:AA71"/>
    <mergeCell ref="Y74:AA74"/>
    <mergeCell ref="AC62:AF62"/>
    <mergeCell ref="AC65:AF65"/>
    <mergeCell ref="AC68:AF68"/>
    <mergeCell ref="AC71:AF71"/>
    <mergeCell ref="AC74:AF74"/>
    <mergeCell ref="AC77:AF77"/>
    <mergeCell ref="AG64:AJ64"/>
    <mergeCell ref="AG67:AJ67"/>
    <mergeCell ref="AG70:AJ70"/>
    <mergeCell ref="AG73:AJ73"/>
    <mergeCell ref="AG76:AJ76"/>
    <mergeCell ref="AG79:AJ79"/>
    <mergeCell ref="AG49:AJ49"/>
    <mergeCell ref="AG55:AJ55"/>
    <mergeCell ref="AC50:AF50"/>
    <mergeCell ref="AC53:AF53"/>
    <mergeCell ref="AG58:AJ58"/>
    <mergeCell ref="AG61:AJ61"/>
    <mergeCell ref="AC56:AF56"/>
    <mergeCell ref="AC59:AF59"/>
    <mergeCell ref="T47:U47"/>
    <mergeCell ref="V47:W47"/>
    <mergeCell ref="Y47:AA47"/>
    <mergeCell ref="T44:U44"/>
    <mergeCell ref="AC47:AF47"/>
    <mergeCell ref="AG46:AJ46"/>
    <mergeCell ref="AG5:AH5"/>
    <mergeCell ref="AE5:AF5"/>
    <mergeCell ref="E44:R44"/>
    <mergeCell ref="AG44:AJ44"/>
    <mergeCell ref="AC44:AF44"/>
    <mergeCell ref="Y44:AB44"/>
    <mergeCell ref="V44:X44"/>
    <mergeCell ref="N15:AG15"/>
    <mergeCell ref="S25:V25"/>
    <mergeCell ref="V5:W5"/>
    <mergeCell ref="T5:U5"/>
    <mergeCell ref="R5:S5"/>
    <mergeCell ref="B13:G13"/>
    <mergeCell ref="P5:Q5"/>
    <mergeCell ref="AI2:AJ2"/>
    <mergeCell ref="AB5:AC5"/>
    <mergeCell ref="Z5:AA5"/>
    <mergeCell ref="X5:Y5"/>
    <mergeCell ref="AI5:AJ5"/>
    <mergeCell ref="AI39:AJ39"/>
    <mergeCell ref="B14:G14"/>
    <mergeCell ref="B10:F10"/>
    <mergeCell ref="B11:F11"/>
    <mergeCell ref="B12:F12"/>
    <mergeCell ref="D18:W18"/>
    <mergeCell ref="J15:L15"/>
  </mergeCells>
  <phoneticPr fontId="2"/>
  <pageMargins left="0" right="0" top="0.59055118110236227" bottom="0" header="0.31496062992125984" footer="0"/>
  <pageSetup paperSize="9" orientation="landscape" r:id="rId1"/>
  <headerFooter alignWithMargins="0">
    <oddFooter>&amp;R&amp;"ＭＳ Ｐ明朝,標準"&amp;12&amp;P  項</oddFooter>
  </headerFooter>
  <rowBreaks count="1" manualBreakCount="1">
    <brk id="38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topLeftCell="A22" zoomScale="75" zoomScaleNormal="100" zoomScaleSheetLayoutView="75" workbookViewId="0">
      <selection activeCell="B48" sqref="B48:C4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8"/>
      <c r="B1" s="113"/>
      <c r="C1" s="113"/>
      <c r="D1" s="141"/>
      <c r="E1" s="141"/>
      <c r="F1" s="141"/>
      <c r="G1" s="141"/>
      <c r="H1" s="141"/>
      <c r="I1" s="114"/>
      <c r="J1" s="114" t="s">
        <v>277</v>
      </c>
      <c r="K1" s="114"/>
      <c r="L1" s="115"/>
      <c r="M1" s="138"/>
    </row>
    <row r="2" spans="1:13" ht="15" customHeight="1">
      <c r="A2" s="138"/>
      <c r="B2" s="185" t="s">
        <v>282</v>
      </c>
      <c r="C2" s="445"/>
      <c r="D2" s="446"/>
      <c r="E2" s="446"/>
      <c r="F2" s="446"/>
      <c r="G2" s="446"/>
      <c r="H2" s="446"/>
      <c r="I2" s="446"/>
      <c r="J2" s="120" t="s">
        <v>278</v>
      </c>
      <c r="K2" s="121"/>
      <c r="L2" s="186"/>
      <c r="M2" s="138"/>
    </row>
    <row r="3" spans="1:13" ht="28.5" customHeight="1" thickBot="1">
      <c r="A3" s="138"/>
      <c r="B3" s="148" t="s">
        <v>283</v>
      </c>
      <c r="C3" s="443"/>
      <c r="D3" s="444"/>
      <c r="E3" s="444"/>
      <c r="F3" s="444"/>
      <c r="G3" s="444"/>
      <c r="H3" s="444"/>
      <c r="I3" s="444"/>
      <c r="J3" s="149" t="s">
        <v>279</v>
      </c>
      <c r="K3" s="150"/>
      <c r="L3" s="151"/>
      <c r="M3" s="138"/>
    </row>
    <row r="4" spans="1:13" ht="27" customHeight="1" thickBot="1">
      <c r="A4" s="138"/>
      <c r="B4" s="114"/>
      <c r="C4" s="114"/>
      <c r="D4" s="114"/>
      <c r="E4" s="114"/>
      <c r="F4" s="123"/>
      <c r="G4" s="124"/>
      <c r="H4" s="124"/>
      <c r="I4" s="114"/>
      <c r="J4" s="114" t="s">
        <v>280</v>
      </c>
      <c r="K4" s="122"/>
      <c r="L4" s="114"/>
      <c r="M4" s="138"/>
    </row>
    <row r="5" spans="1:13" ht="21.75" customHeight="1">
      <c r="A5" s="138"/>
      <c r="B5" s="450" t="s">
        <v>175</v>
      </c>
      <c r="C5" s="451"/>
      <c r="D5" s="441" t="s">
        <v>238</v>
      </c>
      <c r="E5" s="442"/>
      <c r="F5" s="153" t="s">
        <v>176</v>
      </c>
      <c r="G5" s="441" t="s">
        <v>177</v>
      </c>
      <c r="H5" s="442"/>
      <c r="I5" s="152" t="s">
        <v>155</v>
      </c>
      <c r="J5" s="152"/>
      <c r="K5" s="439" t="s">
        <v>178</v>
      </c>
      <c r="L5" s="440"/>
      <c r="M5" s="139"/>
    </row>
    <row r="6" spans="1:13" ht="15" customHeight="1">
      <c r="A6" s="138"/>
      <c r="B6" s="437"/>
      <c r="C6" s="447"/>
      <c r="D6" s="205" t="str">
        <f>+IF(O6="","",IF(INT(O6),INT(O6),"0"))</f>
        <v/>
      </c>
      <c r="E6" s="197" t="str">
        <f>+IF(O6="","",IF(O6-INT(O6),O6-INT(O6),""))</f>
        <v/>
      </c>
      <c r="F6" s="194"/>
      <c r="G6" s="209" t="str">
        <f t="shared" ref="G6:G11" si="0">+IF(OR(P6="",F6="式"),"",IF(INT(P6),INT(P6),"0"))</f>
        <v/>
      </c>
      <c r="H6" s="201" t="str">
        <f t="shared" ref="H6:H11" si="1">+IF(OR(P6="",F6="式"),"",IF(P6-INT(P6),P6-INT(P6),""))</f>
        <v/>
      </c>
      <c r="I6" s="167" t="str">
        <f>IF(O6="","",+INT(O6*P6))</f>
        <v/>
      </c>
      <c r="J6" s="213"/>
      <c r="K6" s="187"/>
      <c r="L6" s="161"/>
      <c r="M6" s="138"/>
    </row>
    <row r="7" spans="1:13" ht="15" customHeight="1">
      <c r="A7" s="138"/>
      <c r="B7" s="431"/>
      <c r="C7" s="448"/>
      <c r="D7" s="206" t="str">
        <f>+IF(O7="","",IF(INT(O7),INT(O7),"0"))</f>
        <v/>
      </c>
      <c r="E7" s="198" t="str">
        <f>+IF(O7="","",IF(O7-INT(O7),O7-INT(O7),""))</f>
        <v/>
      </c>
      <c r="F7" s="195"/>
      <c r="G7" s="210" t="str">
        <f t="shared" si="0"/>
        <v/>
      </c>
      <c r="H7" s="202" t="str">
        <f t="shared" si="1"/>
        <v/>
      </c>
      <c r="I7" s="168" t="str">
        <f t="shared" ref="I7:I41" si="2">IF(O7="","",+INT(O7*P7))</f>
        <v/>
      </c>
      <c r="J7" s="214"/>
      <c r="K7" s="188" t="s">
        <v>281</v>
      </c>
      <c r="L7" s="162"/>
      <c r="M7" s="138"/>
    </row>
    <row r="8" spans="1:13" ht="15" customHeight="1">
      <c r="A8" s="138"/>
      <c r="B8" s="435"/>
      <c r="C8" s="449"/>
      <c r="D8" s="207" t="str">
        <f>+IF(O8="","",IF(INT(O8),INT(O8),"0"))</f>
        <v/>
      </c>
      <c r="E8" s="199" t="str">
        <f>+IF(O8="","",IF(O8-INT(O8),O8-INT(O8),""))</f>
        <v/>
      </c>
      <c r="F8" s="196"/>
      <c r="G8" s="211" t="str">
        <f t="shared" si="0"/>
        <v/>
      </c>
      <c r="H8" s="203" t="str">
        <f t="shared" si="1"/>
        <v/>
      </c>
      <c r="I8" s="169" t="str">
        <f t="shared" si="2"/>
        <v/>
      </c>
      <c r="J8" s="215"/>
      <c r="K8" s="189" t="s">
        <v>281</v>
      </c>
      <c r="L8" s="190"/>
      <c r="M8" s="138"/>
    </row>
    <row r="9" spans="1:13" ht="15" customHeight="1">
      <c r="A9" s="138"/>
      <c r="B9" s="437"/>
      <c r="C9" s="438"/>
      <c r="D9" s="205" t="str">
        <f t="shared" ref="D9:D41" si="3">+IF(O9="","",IF(INT(O9),INT(O9),"0"))</f>
        <v/>
      </c>
      <c r="E9" s="197" t="str">
        <f t="shared" ref="E9:E41" si="4">+IF(O9="","",IF(O9-INT(O9),O9-INT(O9),""))</f>
        <v/>
      </c>
      <c r="F9" s="163"/>
      <c r="G9" s="209" t="str">
        <f t="shared" si="0"/>
        <v/>
      </c>
      <c r="H9" s="201" t="str">
        <f t="shared" si="1"/>
        <v/>
      </c>
      <c r="I9" s="167" t="str">
        <f t="shared" si="2"/>
        <v/>
      </c>
      <c r="J9" s="127"/>
      <c r="K9" s="187" t="s">
        <v>281</v>
      </c>
      <c r="L9" s="161"/>
      <c r="M9" s="138"/>
    </row>
    <row r="10" spans="1:13" ht="15" customHeight="1">
      <c r="A10" s="138"/>
      <c r="B10" s="431"/>
      <c r="C10" s="432"/>
      <c r="D10" s="206" t="str">
        <f t="shared" si="3"/>
        <v/>
      </c>
      <c r="E10" s="198" t="str">
        <f t="shared" si="4"/>
        <v/>
      </c>
      <c r="F10" s="164"/>
      <c r="G10" s="210" t="str">
        <f t="shared" si="0"/>
        <v/>
      </c>
      <c r="H10" s="202" t="str">
        <f t="shared" si="1"/>
        <v/>
      </c>
      <c r="I10" s="168" t="str">
        <f t="shared" si="2"/>
        <v/>
      </c>
      <c r="J10" s="147"/>
      <c r="K10" s="188" t="s">
        <v>281</v>
      </c>
      <c r="L10" s="162"/>
      <c r="M10" s="138"/>
    </row>
    <row r="11" spans="1:13" ht="15" customHeight="1">
      <c r="A11" s="138"/>
      <c r="B11" s="435"/>
      <c r="C11" s="436"/>
      <c r="D11" s="207" t="str">
        <f t="shared" si="3"/>
        <v/>
      </c>
      <c r="E11" s="199" t="str">
        <f t="shared" si="4"/>
        <v/>
      </c>
      <c r="F11" s="165"/>
      <c r="G11" s="211" t="str">
        <f t="shared" si="0"/>
        <v/>
      </c>
      <c r="H11" s="203" t="str">
        <f t="shared" si="1"/>
        <v/>
      </c>
      <c r="I11" s="169" t="str">
        <f t="shared" si="2"/>
        <v/>
      </c>
      <c r="J11" s="126"/>
      <c r="K11" s="189" t="s">
        <v>281</v>
      </c>
      <c r="L11" s="190"/>
      <c r="M11" s="138"/>
    </row>
    <row r="12" spans="1:13" ht="15" customHeight="1">
      <c r="A12" s="138"/>
      <c r="B12" s="437"/>
      <c r="C12" s="438"/>
      <c r="D12" s="205" t="str">
        <f t="shared" si="3"/>
        <v/>
      </c>
      <c r="E12" s="197" t="str">
        <f t="shared" si="4"/>
        <v/>
      </c>
      <c r="F12" s="163"/>
      <c r="G12" s="209" t="str">
        <f t="shared" ref="G12:G41" si="5">+IF(OR(P12="",F12="式"),"",IF(INT(P12),INT(P12),"0"))</f>
        <v/>
      </c>
      <c r="H12" s="201" t="str">
        <f t="shared" ref="H12:H41" si="6">+IF(OR(P12="",F12="式"),"",IF(P12-INT(P12),P12-INT(P12),""))</f>
        <v/>
      </c>
      <c r="I12" s="167" t="str">
        <f t="shared" si="2"/>
        <v/>
      </c>
      <c r="J12" s="127"/>
      <c r="K12" s="187"/>
      <c r="L12" s="161"/>
      <c r="M12" s="138"/>
    </row>
    <row r="13" spans="1:13" ht="15" customHeight="1">
      <c r="A13" s="138"/>
      <c r="B13" s="431"/>
      <c r="C13" s="432"/>
      <c r="D13" s="206" t="str">
        <f t="shared" si="3"/>
        <v/>
      </c>
      <c r="E13" s="198" t="str">
        <f t="shared" si="4"/>
        <v/>
      </c>
      <c r="F13" s="164"/>
      <c r="G13" s="210" t="str">
        <f t="shared" si="5"/>
        <v/>
      </c>
      <c r="H13" s="202" t="str">
        <f t="shared" si="6"/>
        <v/>
      </c>
      <c r="I13" s="168" t="str">
        <f t="shared" si="2"/>
        <v/>
      </c>
      <c r="J13" s="147"/>
      <c r="K13" s="188"/>
      <c r="L13" s="162"/>
      <c r="M13" s="138"/>
    </row>
    <row r="14" spans="1:13" ht="15" customHeight="1">
      <c r="A14" s="138"/>
      <c r="B14" s="435"/>
      <c r="C14" s="436"/>
      <c r="D14" s="207" t="str">
        <f t="shared" si="3"/>
        <v/>
      </c>
      <c r="E14" s="199" t="str">
        <f t="shared" si="4"/>
        <v/>
      </c>
      <c r="F14" s="165"/>
      <c r="G14" s="211" t="str">
        <f t="shared" si="5"/>
        <v/>
      </c>
      <c r="H14" s="203" t="str">
        <f t="shared" si="6"/>
        <v/>
      </c>
      <c r="I14" s="169" t="str">
        <f t="shared" si="2"/>
        <v/>
      </c>
      <c r="J14" s="126"/>
      <c r="K14" s="189"/>
      <c r="L14" s="190"/>
      <c r="M14" s="138"/>
    </row>
    <row r="15" spans="1:13" ht="15" customHeight="1">
      <c r="A15" s="138"/>
      <c r="B15" s="437"/>
      <c r="C15" s="438"/>
      <c r="D15" s="205" t="str">
        <f t="shared" si="3"/>
        <v/>
      </c>
      <c r="E15" s="197" t="str">
        <f t="shared" si="4"/>
        <v/>
      </c>
      <c r="F15" s="163"/>
      <c r="G15" s="209" t="str">
        <f t="shared" si="5"/>
        <v/>
      </c>
      <c r="H15" s="201" t="str">
        <f t="shared" si="6"/>
        <v/>
      </c>
      <c r="I15" s="167" t="str">
        <f t="shared" si="2"/>
        <v/>
      </c>
      <c r="J15" s="127"/>
      <c r="K15" s="187"/>
      <c r="L15" s="161"/>
      <c r="M15" s="138"/>
    </row>
    <row r="16" spans="1:13" ht="15" customHeight="1">
      <c r="A16" s="138"/>
      <c r="B16" s="431"/>
      <c r="C16" s="432"/>
      <c r="D16" s="206" t="str">
        <f t="shared" si="3"/>
        <v/>
      </c>
      <c r="E16" s="198" t="str">
        <f t="shared" si="4"/>
        <v/>
      </c>
      <c r="F16" s="164"/>
      <c r="G16" s="210" t="str">
        <f t="shared" si="5"/>
        <v/>
      </c>
      <c r="H16" s="202" t="str">
        <f t="shared" si="6"/>
        <v/>
      </c>
      <c r="I16" s="168" t="str">
        <f t="shared" si="2"/>
        <v/>
      </c>
      <c r="J16" s="147"/>
      <c r="K16" s="188"/>
      <c r="L16" s="162"/>
      <c r="M16" s="138"/>
    </row>
    <row r="17" spans="1:13" ht="15" customHeight="1">
      <c r="A17" s="138"/>
      <c r="B17" s="435"/>
      <c r="C17" s="436"/>
      <c r="D17" s="207" t="str">
        <f t="shared" si="3"/>
        <v/>
      </c>
      <c r="E17" s="199" t="str">
        <f t="shared" si="4"/>
        <v/>
      </c>
      <c r="F17" s="165"/>
      <c r="G17" s="211" t="str">
        <f t="shared" si="5"/>
        <v/>
      </c>
      <c r="H17" s="203" t="str">
        <f t="shared" si="6"/>
        <v/>
      </c>
      <c r="I17" s="169" t="str">
        <f t="shared" si="2"/>
        <v/>
      </c>
      <c r="J17" s="126"/>
      <c r="K17" s="189"/>
      <c r="L17" s="190"/>
      <c r="M17" s="138"/>
    </row>
    <row r="18" spans="1:13" ht="15" customHeight="1">
      <c r="A18" s="138"/>
      <c r="B18" s="437"/>
      <c r="C18" s="438"/>
      <c r="D18" s="205" t="str">
        <f t="shared" si="3"/>
        <v/>
      </c>
      <c r="E18" s="197" t="str">
        <f t="shared" si="4"/>
        <v/>
      </c>
      <c r="F18" s="163"/>
      <c r="G18" s="209" t="str">
        <f t="shared" si="5"/>
        <v/>
      </c>
      <c r="H18" s="201" t="str">
        <f t="shared" si="6"/>
        <v/>
      </c>
      <c r="I18" s="167" t="str">
        <f t="shared" si="2"/>
        <v/>
      </c>
      <c r="J18" s="127"/>
      <c r="K18" s="187"/>
      <c r="L18" s="161"/>
      <c r="M18" s="138"/>
    </row>
    <row r="19" spans="1:13" ht="15" customHeight="1">
      <c r="A19" s="138"/>
      <c r="B19" s="431"/>
      <c r="C19" s="432"/>
      <c r="D19" s="206" t="str">
        <f t="shared" si="3"/>
        <v/>
      </c>
      <c r="E19" s="198" t="str">
        <f t="shared" si="4"/>
        <v/>
      </c>
      <c r="F19" s="164"/>
      <c r="G19" s="210" t="str">
        <f t="shared" si="5"/>
        <v/>
      </c>
      <c r="H19" s="202" t="str">
        <f t="shared" si="6"/>
        <v/>
      </c>
      <c r="I19" s="168" t="str">
        <f t="shared" si="2"/>
        <v/>
      </c>
      <c r="J19" s="147"/>
      <c r="K19" s="188"/>
      <c r="L19" s="162"/>
      <c r="M19" s="138"/>
    </row>
    <row r="20" spans="1:13" ht="15" customHeight="1">
      <c r="A20" s="138"/>
      <c r="B20" s="435"/>
      <c r="C20" s="436"/>
      <c r="D20" s="207" t="str">
        <f t="shared" si="3"/>
        <v/>
      </c>
      <c r="E20" s="199" t="str">
        <f t="shared" si="4"/>
        <v/>
      </c>
      <c r="F20" s="165"/>
      <c r="G20" s="211" t="str">
        <f t="shared" si="5"/>
        <v/>
      </c>
      <c r="H20" s="203" t="str">
        <f t="shared" si="6"/>
        <v/>
      </c>
      <c r="I20" s="169" t="str">
        <f t="shared" si="2"/>
        <v/>
      </c>
      <c r="J20" s="126"/>
      <c r="K20" s="189"/>
      <c r="L20" s="190"/>
      <c r="M20" s="138"/>
    </row>
    <row r="21" spans="1:13" ht="15" customHeight="1">
      <c r="A21" s="138"/>
      <c r="B21" s="437"/>
      <c r="C21" s="438"/>
      <c r="D21" s="205" t="str">
        <f t="shared" si="3"/>
        <v/>
      </c>
      <c r="E21" s="197" t="str">
        <f t="shared" si="4"/>
        <v/>
      </c>
      <c r="F21" s="163"/>
      <c r="G21" s="209" t="str">
        <f t="shared" si="5"/>
        <v/>
      </c>
      <c r="H21" s="201" t="str">
        <f t="shared" si="6"/>
        <v/>
      </c>
      <c r="I21" s="167" t="str">
        <f t="shared" si="2"/>
        <v/>
      </c>
      <c r="J21" s="127"/>
      <c r="K21" s="187"/>
      <c r="L21" s="161"/>
      <c r="M21" s="138"/>
    </row>
    <row r="22" spans="1:13" ht="15" customHeight="1">
      <c r="A22" s="138"/>
      <c r="B22" s="431"/>
      <c r="C22" s="432"/>
      <c r="D22" s="206" t="str">
        <f t="shared" si="3"/>
        <v/>
      </c>
      <c r="E22" s="198" t="str">
        <f t="shared" si="4"/>
        <v/>
      </c>
      <c r="F22" s="164"/>
      <c r="G22" s="210" t="str">
        <f t="shared" si="5"/>
        <v/>
      </c>
      <c r="H22" s="202" t="str">
        <f t="shared" si="6"/>
        <v/>
      </c>
      <c r="I22" s="168" t="str">
        <f t="shared" si="2"/>
        <v/>
      </c>
      <c r="J22" s="147"/>
      <c r="K22" s="188"/>
      <c r="L22" s="162"/>
      <c r="M22" s="138"/>
    </row>
    <row r="23" spans="1:13" ht="15" customHeight="1">
      <c r="A23" s="138"/>
      <c r="B23" s="435"/>
      <c r="C23" s="436"/>
      <c r="D23" s="207" t="str">
        <f t="shared" si="3"/>
        <v/>
      </c>
      <c r="E23" s="199" t="str">
        <f t="shared" si="4"/>
        <v/>
      </c>
      <c r="F23" s="165"/>
      <c r="G23" s="211" t="str">
        <f t="shared" si="5"/>
        <v/>
      </c>
      <c r="H23" s="203" t="str">
        <f t="shared" si="6"/>
        <v/>
      </c>
      <c r="I23" s="169" t="str">
        <f t="shared" si="2"/>
        <v/>
      </c>
      <c r="J23" s="126"/>
      <c r="K23" s="189"/>
      <c r="L23" s="190"/>
      <c r="M23" s="138"/>
    </row>
    <row r="24" spans="1:13" ht="15" customHeight="1">
      <c r="A24" s="138"/>
      <c r="B24" s="437"/>
      <c r="C24" s="438"/>
      <c r="D24" s="205" t="str">
        <f t="shared" si="3"/>
        <v/>
      </c>
      <c r="E24" s="197" t="str">
        <f t="shared" si="4"/>
        <v/>
      </c>
      <c r="F24" s="163"/>
      <c r="G24" s="209" t="str">
        <f t="shared" si="5"/>
        <v/>
      </c>
      <c r="H24" s="201" t="str">
        <f t="shared" si="6"/>
        <v/>
      </c>
      <c r="I24" s="167" t="str">
        <f t="shared" si="2"/>
        <v/>
      </c>
      <c r="J24" s="127"/>
      <c r="K24" s="187"/>
      <c r="L24" s="161"/>
      <c r="M24" s="138"/>
    </row>
    <row r="25" spans="1:13" ht="15" customHeight="1">
      <c r="A25" s="138"/>
      <c r="B25" s="431"/>
      <c r="C25" s="432"/>
      <c r="D25" s="206" t="str">
        <f t="shared" si="3"/>
        <v/>
      </c>
      <c r="E25" s="198" t="str">
        <f t="shared" si="4"/>
        <v/>
      </c>
      <c r="F25" s="164"/>
      <c r="G25" s="210" t="str">
        <f t="shared" si="5"/>
        <v/>
      </c>
      <c r="H25" s="202" t="str">
        <f t="shared" si="6"/>
        <v/>
      </c>
      <c r="I25" s="168" t="str">
        <f t="shared" si="2"/>
        <v/>
      </c>
      <c r="J25" s="147"/>
      <c r="K25" s="188"/>
      <c r="L25" s="162"/>
      <c r="M25" s="138"/>
    </row>
    <row r="26" spans="1:13" ht="15" customHeight="1">
      <c r="A26" s="138"/>
      <c r="B26" s="435"/>
      <c r="C26" s="436"/>
      <c r="D26" s="207" t="str">
        <f t="shared" si="3"/>
        <v/>
      </c>
      <c r="E26" s="199" t="str">
        <f t="shared" si="4"/>
        <v/>
      </c>
      <c r="F26" s="165"/>
      <c r="G26" s="211" t="str">
        <f t="shared" si="5"/>
        <v/>
      </c>
      <c r="H26" s="203" t="str">
        <f t="shared" si="6"/>
        <v/>
      </c>
      <c r="I26" s="169" t="str">
        <f t="shared" si="2"/>
        <v/>
      </c>
      <c r="J26" s="126"/>
      <c r="K26" s="189"/>
      <c r="L26" s="190"/>
      <c r="M26" s="138"/>
    </row>
    <row r="27" spans="1:13" ht="15" customHeight="1">
      <c r="A27" s="138"/>
      <c r="B27" s="437"/>
      <c r="C27" s="438"/>
      <c r="D27" s="205" t="str">
        <f t="shared" si="3"/>
        <v/>
      </c>
      <c r="E27" s="197" t="str">
        <f t="shared" si="4"/>
        <v/>
      </c>
      <c r="F27" s="163"/>
      <c r="G27" s="209" t="str">
        <f t="shared" si="5"/>
        <v/>
      </c>
      <c r="H27" s="201" t="str">
        <f t="shared" si="6"/>
        <v/>
      </c>
      <c r="I27" s="167" t="str">
        <f t="shared" si="2"/>
        <v/>
      </c>
      <c r="J27" s="127"/>
      <c r="K27" s="187"/>
      <c r="L27" s="161"/>
      <c r="M27" s="138"/>
    </row>
    <row r="28" spans="1:13" ht="15" customHeight="1">
      <c r="A28" s="138"/>
      <c r="B28" s="431"/>
      <c r="C28" s="432"/>
      <c r="D28" s="206" t="str">
        <f t="shared" si="3"/>
        <v/>
      </c>
      <c r="E28" s="198" t="str">
        <f t="shared" si="4"/>
        <v/>
      </c>
      <c r="F28" s="164"/>
      <c r="G28" s="210" t="str">
        <f t="shared" si="5"/>
        <v/>
      </c>
      <c r="H28" s="202" t="str">
        <f t="shared" si="6"/>
        <v/>
      </c>
      <c r="I28" s="168" t="str">
        <f t="shared" si="2"/>
        <v/>
      </c>
      <c r="J28" s="147"/>
      <c r="K28" s="188"/>
      <c r="L28" s="162"/>
      <c r="M28" s="138"/>
    </row>
    <row r="29" spans="1:13" ht="15" customHeight="1">
      <c r="A29" s="138"/>
      <c r="B29" s="435"/>
      <c r="C29" s="436"/>
      <c r="D29" s="207" t="str">
        <f t="shared" si="3"/>
        <v/>
      </c>
      <c r="E29" s="199" t="str">
        <f t="shared" si="4"/>
        <v/>
      </c>
      <c r="F29" s="165"/>
      <c r="G29" s="211" t="str">
        <f t="shared" si="5"/>
        <v/>
      </c>
      <c r="H29" s="203" t="str">
        <f t="shared" si="6"/>
        <v/>
      </c>
      <c r="I29" s="169" t="str">
        <f t="shared" si="2"/>
        <v/>
      </c>
      <c r="J29" s="126"/>
      <c r="K29" s="189"/>
      <c r="L29" s="190"/>
      <c r="M29" s="138"/>
    </row>
    <row r="30" spans="1:13" ht="15" customHeight="1">
      <c r="A30" s="138"/>
      <c r="B30" s="437"/>
      <c r="C30" s="438"/>
      <c r="D30" s="205" t="str">
        <f t="shared" si="3"/>
        <v/>
      </c>
      <c r="E30" s="197" t="str">
        <f t="shared" si="4"/>
        <v/>
      </c>
      <c r="F30" s="163"/>
      <c r="G30" s="209" t="str">
        <f t="shared" si="5"/>
        <v/>
      </c>
      <c r="H30" s="201" t="str">
        <f t="shared" si="6"/>
        <v/>
      </c>
      <c r="I30" s="167" t="str">
        <f t="shared" si="2"/>
        <v/>
      </c>
      <c r="J30" s="127"/>
      <c r="K30" s="187"/>
      <c r="L30" s="161"/>
      <c r="M30" s="138"/>
    </row>
    <row r="31" spans="1:13" ht="15" customHeight="1">
      <c r="A31" s="138"/>
      <c r="B31" s="431"/>
      <c r="C31" s="432"/>
      <c r="D31" s="206" t="str">
        <f t="shared" si="3"/>
        <v/>
      </c>
      <c r="E31" s="198" t="str">
        <f t="shared" si="4"/>
        <v/>
      </c>
      <c r="F31" s="164"/>
      <c r="G31" s="210" t="str">
        <f t="shared" si="5"/>
        <v/>
      </c>
      <c r="H31" s="202" t="str">
        <f t="shared" si="6"/>
        <v/>
      </c>
      <c r="I31" s="168" t="str">
        <f t="shared" si="2"/>
        <v/>
      </c>
      <c r="J31" s="147"/>
      <c r="K31" s="188"/>
      <c r="L31" s="162"/>
      <c r="M31" s="138"/>
    </row>
    <row r="32" spans="1:13" ht="15" customHeight="1">
      <c r="A32" s="138"/>
      <c r="B32" s="435"/>
      <c r="C32" s="436"/>
      <c r="D32" s="207" t="str">
        <f t="shared" si="3"/>
        <v/>
      </c>
      <c r="E32" s="199" t="str">
        <f t="shared" si="4"/>
        <v/>
      </c>
      <c r="F32" s="165"/>
      <c r="G32" s="211" t="str">
        <f t="shared" si="5"/>
        <v/>
      </c>
      <c r="H32" s="203" t="str">
        <f t="shared" si="6"/>
        <v/>
      </c>
      <c r="I32" s="169" t="str">
        <f t="shared" si="2"/>
        <v/>
      </c>
      <c r="J32" s="126"/>
      <c r="K32" s="189"/>
      <c r="L32" s="190"/>
      <c r="M32" s="138"/>
    </row>
    <row r="33" spans="1:13" ht="15" customHeight="1">
      <c r="A33" s="138"/>
      <c r="B33" s="437"/>
      <c r="C33" s="438"/>
      <c r="D33" s="205" t="str">
        <f t="shared" si="3"/>
        <v/>
      </c>
      <c r="E33" s="197" t="str">
        <f t="shared" si="4"/>
        <v/>
      </c>
      <c r="F33" s="163"/>
      <c r="G33" s="209" t="str">
        <f t="shared" si="5"/>
        <v/>
      </c>
      <c r="H33" s="201" t="str">
        <f t="shared" si="6"/>
        <v/>
      </c>
      <c r="I33" s="167" t="str">
        <f t="shared" si="2"/>
        <v/>
      </c>
      <c r="J33" s="127"/>
      <c r="K33" s="187"/>
      <c r="L33" s="161"/>
      <c r="M33" s="138"/>
    </row>
    <row r="34" spans="1:13" ht="15" customHeight="1">
      <c r="A34" s="138"/>
      <c r="B34" s="431"/>
      <c r="C34" s="432"/>
      <c r="D34" s="206" t="str">
        <f t="shared" si="3"/>
        <v/>
      </c>
      <c r="E34" s="198" t="str">
        <f t="shared" si="4"/>
        <v/>
      </c>
      <c r="F34" s="164"/>
      <c r="G34" s="210" t="str">
        <f t="shared" si="5"/>
        <v/>
      </c>
      <c r="H34" s="202" t="str">
        <f t="shared" si="6"/>
        <v/>
      </c>
      <c r="I34" s="168" t="str">
        <f t="shared" si="2"/>
        <v/>
      </c>
      <c r="J34" s="147"/>
      <c r="K34" s="188"/>
      <c r="L34" s="162"/>
      <c r="M34" s="138"/>
    </row>
    <row r="35" spans="1:13" ht="15" customHeight="1">
      <c r="A35" s="138"/>
      <c r="B35" s="435"/>
      <c r="C35" s="436"/>
      <c r="D35" s="207" t="str">
        <f t="shared" si="3"/>
        <v/>
      </c>
      <c r="E35" s="199" t="str">
        <f t="shared" si="4"/>
        <v/>
      </c>
      <c r="F35" s="165"/>
      <c r="G35" s="211" t="str">
        <f t="shared" si="5"/>
        <v/>
      </c>
      <c r="H35" s="203" t="str">
        <f t="shared" si="6"/>
        <v/>
      </c>
      <c r="I35" s="169" t="str">
        <f t="shared" si="2"/>
        <v/>
      </c>
      <c r="J35" s="126"/>
      <c r="K35" s="189"/>
      <c r="L35" s="190"/>
      <c r="M35" s="138"/>
    </row>
    <row r="36" spans="1:13" ht="15" customHeight="1">
      <c r="A36" s="138"/>
      <c r="B36" s="437"/>
      <c r="C36" s="438"/>
      <c r="D36" s="205" t="str">
        <f t="shared" si="3"/>
        <v/>
      </c>
      <c r="E36" s="197" t="str">
        <f t="shared" si="4"/>
        <v/>
      </c>
      <c r="F36" s="163"/>
      <c r="G36" s="209" t="str">
        <f t="shared" si="5"/>
        <v/>
      </c>
      <c r="H36" s="201" t="str">
        <f t="shared" si="6"/>
        <v/>
      </c>
      <c r="I36" s="167" t="str">
        <f t="shared" si="2"/>
        <v/>
      </c>
      <c r="J36" s="127"/>
      <c r="K36" s="187"/>
      <c r="L36" s="161"/>
      <c r="M36" s="138"/>
    </row>
    <row r="37" spans="1:13" ht="15" customHeight="1">
      <c r="A37" s="138"/>
      <c r="B37" s="431"/>
      <c r="C37" s="432"/>
      <c r="D37" s="206" t="str">
        <f t="shared" si="3"/>
        <v/>
      </c>
      <c r="E37" s="198" t="str">
        <f t="shared" si="4"/>
        <v/>
      </c>
      <c r="F37" s="164"/>
      <c r="G37" s="210" t="str">
        <f t="shared" si="5"/>
        <v/>
      </c>
      <c r="H37" s="202" t="str">
        <f t="shared" si="6"/>
        <v/>
      </c>
      <c r="I37" s="168" t="str">
        <f t="shared" si="2"/>
        <v/>
      </c>
      <c r="J37" s="147"/>
      <c r="K37" s="188"/>
      <c r="L37" s="162"/>
      <c r="M37" s="138"/>
    </row>
    <row r="38" spans="1:13" ht="15" customHeight="1">
      <c r="A38" s="138"/>
      <c r="B38" s="435"/>
      <c r="C38" s="436"/>
      <c r="D38" s="207" t="str">
        <f t="shared" si="3"/>
        <v/>
      </c>
      <c r="E38" s="199" t="str">
        <f t="shared" si="4"/>
        <v/>
      </c>
      <c r="F38" s="165"/>
      <c r="G38" s="211" t="str">
        <f t="shared" si="5"/>
        <v/>
      </c>
      <c r="H38" s="203" t="str">
        <f t="shared" si="6"/>
        <v/>
      </c>
      <c r="I38" s="169" t="str">
        <f t="shared" si="2"/>
        <v/>
      </c>
      <c r="J38" s="126"/>
      <c r="K38" s="189"/>
      <c r="L38" s="190"/>
      <c r="M38" s="138"/>
    </row>
    <row r="39" spans="1:13" ht="15" customHeight="1">
      <c r="A39" s="138"/>
      <c r="B39" s="431"/>
      <c r="C39" s="432"/>
      <c r="D39" s="205" t="str">
        <f t="shared" si="3"/>
        <v/>
      </c>
      <c r="E39" s="197" t="str">
        <f t="shared" si="4"/>
        <v/>
      </c>
      <c r="F39" s="164"/>
      <c r="G39" s="209" t="str">
        <f t="shared" si="5"/>
        <v/>
      </c>
      <c r="H39" s="201" t="str">
        <f t="shared" si="6"/>
        <v/>
      </c>
      <c r="I39" s="167" t="str">
        <f t="shared" si="2"/>
        <v/>
      </c>
      <c r="J39" s="147"/>
      <c r="K39" s="188"/>
      <c r="L39" s="162"/>
      <c r="M39" s="138"/>
    </row>
    <row r="40" spans="1:13" ht="15" customHeight="1">
      <c r="A40" s="138"/>
      <c r="B40" s="431"/>
      <c r="C40" s="432"/>
      <c r="D40" s="206" t="str">
        <f t="shared" si="3"/>
        <v/>
      </c>
      <c r="E40" s="198" t="str">
        <f t="shared" si="4"/>
        <v/>
      </c>
      <c r="F40" s="164"/>
      <c r="G40" s="210" t="str">
        <f t="shared" si="5"/>
        <v/>
      </c>
      <c r="H40" s="202" t="str">
        <f t="shared" si="6"/>
        <v/>
      </c>
      <c r="I40" s="168" t="str">
        <f t="shared" si="2"/>
        <v/>
      </c>
      <c r="J40" s="147"/>
      <c r="K40" s="188"/>
      <c r="L40" s="162"/>
      <c r="M40" s="138"/>
    </row>
    <row r="41" spans="1:13" ht="15" customHeight="1" thickBot="1">
      <c r="B41" s="433"/>
      <c r="C41" s="434"/>
      <c r="D41" s="208" t="str">
        <f t="shared" si="3"/>
        <v/>
      </c>
      <c r="E41" s="200" t="str">
        <f t="shared" si="4"/>
        <v/>
      </c>
      <c r="F41" s="166"/>
      <c r="G41" s="212" t="str">
        <f t="shared" si="5"/>
        <v/>
      </c>
      <c r="H41" s="204" t="str">
        <f t="shared" si="6"/>
        <v/>
      </c>
      <c r="I41" s="170" t="str">
        <f t="shared" si="2"/>
        <v/>
      </c>
      <c r="J41" s="128"/>
      <c r="K41" s="191"/>
      <c r="L41" s="192"/>
    </row>
    <row r="42" spans="1:13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8"/>
      <c r="B44" s="113"/>
      <c r="C44" s="113"/>
      <c r="D44" s="141"/>
      <c r="E44" s="141"/>
      <c r="F44" s="141"/>
      <c r="G44" s="141"/>
      <c r="H44" s="141"/>
      <c r="I44" s="114"/>
      <c r="J44" s="114" t="s">
        <v>277</v>
      </c>
      <c r="K44" s="114"/>
      <c r="L44" s="115"/>
      <c r="M44" s="138"/>
    </row>
    <row r="45" spans="1:13" ht="15" customHeight="1">
      <c r="A45" s="138"/>
      <c r="B45" s="185" t="s">
        <v>239</v>
      </c>
      <c r="C45" s="445"/>
      <c r="D45" s="446"/>
      <c r="E45" s="446"/>
      <c r="F45" s="446"/>
      <c r="G45" s="446"/>
      <c r="H45" s="446"/>
      <c r="I45" s="446"/>
      <c r="J45" s="120" t="s">
        <v>278</v>
      </c>
      <c r="K45" s="121"/>
      <c r="L45" s="186"/>
      <c r="M45" s="138"/>
    </row>
    <row r="46" spans="1:13" ht="28.5" customHeight="1" thickBot="1">
      <c r="A46" s="138"/>
      <c r="B46" s="148" t="s">
        <v>284</v>
      </c>
      <c r="C46" s="443"/>
      <c r="D46" s="444"/>
      <c r="E46" s="444"/>
      <c r="F46" s="444"/>
      <c r="G46" s="444"/>
      <c r="H46" s="444"/>
      <c r="I46" s="444"/>
      <c r="J46" s="149" t="s">
        <v>279</v>
      </c>
      <c r="K46" s="150"/>
      <c r="L46" s="151"/>
      <c r="M46" s="138"/>
    </row>
    <row r="47" spans="1:13" ht="26.25" customHeight="1" thickBot="1">
      <c r="A47" s="138"/>
      <c r="B47" s="114"/>
      <c r="C47" s="114"/>
      <c r="D47" s="114"/>
      <c r="E47" s="114"/>
      <c r="F47" s="123"/>
      <c r="G47" s="124"/>
      <c r="H47" s="124"/>
      <c r="I47" s="114"/>
      <c r="J47" s="114" t="s">
        <v>280</v>
      </c>
      <c r="K47" s="122"/>
      <c r="L47" s="114"/>
      <c r="M47" s="138"/>
    </row>
    <row r="48" spans="1:13" ht="21.75" customHeight="1">
      <c r="A48" s="138"/>
      <c r="B48" s="450" t="s">
        <v>175</v>
      </c>
      <c r="C48" s="451"/>
      <c r="D48" s="452" t="s">
        <v>238</v>
      </c>
      <c r="E48" s="453"/>
      <c r="F48" s="153" t="s">
        <v>176</v>
      </c>
      <c r="G48" s="452" t="s">
        <v>177</v>
      </c>
      <c r="H48" s="453"/>
      <c r="I48" s="152" t="s">
        <v>155</v>
      </c>
      <c r="J48" s="152"/>
      <c r="K48" s="439" t="s">
        <v>178</v>
      </c>
      <c r="L48" s="440"/>
      <c r="M48" s="139"/>
    </row>
    <row r="49" spans="1:13" ht="15" customHeight="1">
      <c r="A49" s="138"/>
      <c r="B49" s="437"/>
      <c r="C49" s="438"/>
      <c r="D49" s="205" t="str">
        <f>+IF(O49="","",IF(INT(O49),INT(O49),"0"))</f>
        <v/>
      </c>
      <c r="E49" s="197" t="str">
        <f>+IF(O49="","",IF(O49-INT(O49),O49-INT(O49),""))</f>
        <v/>
      </c>
      <c r="F49" s="163"/>
      <c r="G49" s="209" t="str">
        <f>+IF(OR(P49="",F49="式"),"",IF(INT(P49),INT(P49),"0"))</f>
        <v/>
      </c>
      <c r="H49" s="201" t="str">
        <f>+IF(OR(P49="",F49="式"),"",IF(P49-INT(P49),P49-INT(P49),""))</f>
        <v/>
      </c>
      <c r="I49" s="167" t="str">
        <f>IF(O49="","",+INT(O49*P49))</f>
        <v/>
      </c>
      <c r="J49" s="213"/>
      <c r="K49" s="187"/>
      <c r="L49" s="161"/>
      <c r="M49" s="138"/>
    </row>
    <row r="50" spans="1:13" ht="15" customHeight="1">
      <c r="A50" s="138"/>
      <c r="B50" s="431"/>
      <c r="C50" s="432"/>
      <c r="D50" s="206" t="str">
        <f>+IF(O50="","",IF(INT(O50),INT(O50),"0"))</f>
        <v/>
      </c>
      <c r="E50" s="198" t="str">
        <f>+IF(O50="","",IF(O50-INT(O50),O50-INT(O50),""))</f>
        <v/>
      </c>
      <c r="F50" s="164"/>
      <c r="G50" s="210" t="str">
        <f>+IF(OR(P50="",F50="式"),"",IF(INT(P50),INT(P50),"0"))</f>
        <v/>
      </c>
      <c r="H50" s="202" t="str">
        <f>+IF(OR(P50="",F50="式"),"",IF(P50-INT(P50),P50-INT(P50),""))</f>
        <v/>
      </c>
      <c r="I50" s="168" t="str">
        <f t="shared" ref="I50:I84" si="7">IF(O50="","",+INT(O50*P50))</f>
        <v/>
      </c>
      <c r="J50" s="214"/>
      <c r="K50" s="188" t="s">
        <v>281</v>
      </c>
      <c r="L50" s="162"/>
      <c r="M50" s="138"/>
    </row>
    <row r="51" spans="1:13" ht="15" customHeight="1">
      <c r="A51" s="138"/>
      <c r="B51" s="435"/>
      <c r="C51" s="436"/>
      <c r="D51" s="207" t="str">
        <f>+IF(O51="","",IF(INT(O51),INT(O51),"0"))</f>
        <v/>
      </c>
      <c r="E51" s="199" t="str">
        <f>+IF(O51="","",IF(O51-INT(O51),O51-INT(O51),""))</f>
        <v/>
      </c>
      <c r="F51" s="165"/>
      <c r="G51" s="211" t="str">
        <f>+IF(OR(P51="",F51="式"),"",IF(INT(P51),INT(P51),"0"))</f>
        <v/>
      </c>
      <c r="H51" s="203" t="str">
        <f>+IF(OR(P51="",F51="式"),"",IF(P51-INT(P51),P51-INT(P51),""))</f>
        <v/>
      </c>
      <c r="I51" s="169" t="str">
        <f t="shared" si="7"/>
        <v/>
      </c>
      <c r="J51" s="215"/>
      <c r="K51" s="189" t="s">
        <v>281</v>
      </c>
      <c r="L51" s="190"/>
      <c r="M51" s="138"/>
    </row>
    <row r="52" spans="1:13" ht="15" customHeight="1">
      <c r="A52" s="138"/>
      <c r="B52" s="437"/>
      <c r="C52" s="438"/>
      <c r="D52" s="205" t="str">
        <f t="shared" ref="D52:D84" si="8">+IF(O52="","",IF(INT(O52),INT(O52),"0"))</f>
        <v/>
      </c>
      <c r="E52" s="197" t="str">
        <f t="shared" ref="E52:E84" si="9">+IF(O52="","",IF(O52-INT(O52),O52-INT(O52),""))</f>
        <v/>
      </c>
      <c r="F52" s="163"/>
      <c r="G52" s="209" t="str">
        <f t="shared" ref="G52:G84" si="10">+IF(OR(P52="",F52="式"),"",IF(INT(P52),INT(P52),"0"))</f>
        <v/>
      </c>
      <c r="H52" s="201" t="str">
        <f t="shared" ref="H52:H84" si="11">+IF(OR(P52="",F52="式"),"",IF(P52-INT(P52),P52-INT(P52),""))</f>
        <v/>
      </c>
      <c r="I52" s="167" t="str">
        <f t="shared" si="7"/>
        <v/>
      </c>
      <c r="J52" s="127"/>
      <c r="K52" s="187" t="s">
        <v>281</v>
      </c>
      <c r="L52" s="161"/>
      <c r="M52" s="138"/>
    </row>
    <row r="53" spans="1:13" ht="15" customHeight="1">
      <c r="A53" s="138"/>
      <c r="B53" s="431"/>
      <c r="C53" s="432"/>
      <c r="D53" s="206" t="str">
        <f t="shared" si="8"/>
        <v/>
      </c>
      <c r="E53" s="198" t="str">
        <f t="shared" si="9"/>
        <v/>
      </c>
      <c r="F53" s="164"/>
      <c r="G53" s="210" t="str">
        <f t="shared" si="10"/>
        <v/>
      </c>
      <c r="H53" s="202" t="str">
        <f t="shared" si="11"/>
        <v/>
      </c>
      <c r="I53" s="168" t="str">
        <f t="shared" si="7"/>
        <v/>
      </c>
      <c r="J53" s="147"/>
      <c r="K53" s="188" t="s">
        <v>281</v>
      </c>
      <c r="L53" s="162"/>
      <c r="M53" s="138"/>
    </row>
    <row r="54" spans="1:13" ht="15" customHeight="1">
      <c r="A54" s="138"/>
      <c r="B54" s="435"/>
      <c r="C54" s="436"/>
      <c r="D54" s="207" t="str">
        <f t="shared" si="8"/>
        <v/>
      </c>
      <c r="E54" s="199" t="str">
        <f t="shared" si="9"/>
        <v/>
      </c>
      <c r="F54" s="165"/>
      <c r="G54" s="211" t="str">
        <f t="shared" si="10"/>
        <v/>
      </c>
      <c r="H54" s="203" t="str">
        <f t="shared" si="11"/>
        <v/>
      </c>
      <c r="I54" s="169" t="str">
        <f t="shared" si="7"/>
        <v/>
      </c>
      <c r="J54" s="126"/>
      <c r="K54" s="189" t="s">
        <v>281</v>
      </c>
      <c r="L54" s="190"/>
      <c r="M54" s="138"/>
    </row>
    <row r="55" spans="1:13" ht="15" customHeight="1">
      <c r="A55" s="138"/>
      <c r="B55" s="437"/>
      <c r="C55" s="438"/>
      <c r="D55" s="205" t="str">
        <f t="shared" si="8"/>
        <v/>
      </c>
      <c r="E55" s="197" t="str">
        <f t="shared" si="9"/>
        <v/>
      </c>
      <c r="F55" s="163"/>
      <c r="G55" s="209" t="str">
        <f t="shared" si="10"/>
        <v/>
      </c>
      <c r="H55" s="201" t="str">
        <f t="shared" si="11"/>
        <v/>
      </c>
      <c r="I55" s="167" t="str">
        <f t="shared" si="7"/>
        <v/>
      </c>
      <c r="J55" s="127"/>
      <c r="K55" s="187"/>
      <c r="L55" s="161"/>
      <c r="M55" s="138"/>
    </row>
    <row r="56" spans="1:13" ht="15" customHeight="1">
      <c r="A56" s="138"/>
      <c r="B56" s="431"/>
      <c r="C56" s="432"/>
      <c r="D56" s="206" t="str">
        <f t="shared" si="8"/>
        <v/>
      </c>
      <c r="E56" s="198" t="str">
        <f t="shared" si="9"/>
        <v/>
      </c>
      <c r="F56" s="164"/>
      <c r="G56" s="210" t="str">
        <f t="shared" si="10"/>
        <v/>
      </c>
      <c r="H56" s="202" t="str">
        <f t="shared" si="11"/>
        <v/>
      </c>
      <c r="I56" s="168" t="str">
        <f t="shared" si="7"/>
        <v/>
      </c>
      <c r="J56" s="147"/>
      <c r="K56" s="188"/>
      <c r="L56" s="162"/>
      <c r="M56" s="138"/>
    </row>
    <row r="57" spans="1:13" ht="15" customHeight="1">
      <c r="A57" s="138"/>
      <c r="B57" s="435"/>
      <c r="C57" s="436"/>
      <c r="D57" s="207" t="str">
        <f t="shared" si="8"/>
        <v/>
      </c>
      <c r="E57" s="199" t="str">
        <f t="shared" si="9"/>
        <v/>
      </c>
      <c r="F57" s="165"/>
      <c r="G57" s="211" t="str">
        <f t="shared" si="10"/>
        <v/>
      </c>
      <c r="H57" s="203" t="str">
        <f t="shared" si="11"/>
        <v/>
      </c>
      <c r="I57" s="169" t="str">
        <f t="shared" si="7"/>
        <v/>
      </c>
      <c r="J57" s="126"/>
      <c r="K57" s="189"/>
      <c r="L57" s="190"/>
      <c r="M57" s="138"/>
    </row>
    <row r="58" spans="1:13" ht="15" customHeight="1">
      <c r="A58" s="138"/>
      <c r="B58" s="437"/>
      <c r="C58" s="438"/>
      <c r="D58" s="205" t="str">
        <f t="shared" si="8"/>
        <v/>
      </c>
      <c r="E58" s="197" t="str">
        <f t="shared" si="9"/>
        <v/>
      </c>
      <c r="F58" s="163"/>
      <c r="G58" s="209" t="str">
        <f t="shared" si="10"/>
        <v/>
      </c>
      <c r="H58" s="201" t="str">
        <f t="shared" si="11"/>
        <v/>
      </c>
      <c r="I58" s="167" t="str">
        <f t="shared" si="7"/>
        <v/>
      </c>
      <c r="J58" s="127"/>
      <c r="K58" s="187"/>
      <c r="L58" s="161"/>
      <c r="M58" s="138"/>
    </row>
    <row r="59" spans="1:13" ht="15" customHeight="1">
      <c r="A59" s="138"/>
      <c r="B59" s="431"/>
      <c r="C59" s="432"/>
      <c r="D59" s="206" t="str">
        <f t="shared" si="8"/>
        <v/>
      </c>
      <c r="E59" s="198" t="str">
        <f t="shared" si="9"/>
        <v/>
      </c>
      <c r="F59" s="164"/>
      <c r="G59" s="210" t="str">
        <f t="shared" si="10"/>
        <v/>
      </c>
      <c r="H59" s="202" t="str">
        <f t="shared" si="11"/>
        <v/>
      </c>
      <c r="I59" s="168" t="str">
        <f t="shared" si="7"/>
        <v/>
      </c>
      <c r="J59" s="147"/>
      <c r="K59" s="188"/>
      <c r="L59" s="162"/>
      <c r="M59" s="138"/>
    </row>
    <row r="60" spans="1:13" ht="15" customHeight="1">
      <c r="A60" s="138"/>
      <c r="B60" s="435"/>
      <c r="C60" s="436"/>
      <c r="D60" s="207" t="str">
        <f t="shared" si="8"/>
        <v/>
      </c>
      <c r="E60" s="199" t="str">
        <f t="shared" si="9"/>
        <v/>
      </c>
      <c r="F60" s="165"/>
      <c r="G60" s="211" t="str">
        <f t="shared" si="10"/>
        <v/>
      </c>
      <c r="H60" s="203" t="str">
        <f t="shared" si="11"/>
        <v/>
      </c>
      <c r="I60" s="169" t="str">
        <f t="shared" si="7"/>
        <v/>
      </c>
      <c r="J60" s="126"/>
      <c r="K60" s="189"/>
      <c r="L60" s="190"/>
      <c r="M60" s="138"/>
    </row>
    <row r="61" spans="1:13" ht="15" customHeight="1">
      <c r="A61" s="138"/>
      <c r="B61" s="437"/>
      <c r="C61" s="438"/>
      <c r="D61" s="205" t="str">
        <f t="shared" si="8"/>
        <v/>
      </c>
      <c r="E61" s="197" t="str">
        <f t="shared" si="9"/>
        <v/>
      </c>
      <c r="F61" s="163"/>
      <c r="G61" s="209" t="str">
        <f t="shared" si="10"/>
        <v/>
      </c>
      <c r="H61" s="201" t="str">
        <f t="shared" si="11"/>
        <v/>
      </c>
      <c r="I61" s="167" t="str">
        <f t="shared" si="7"/>
        <v/>
      </c>
      <c r="J61" s="127"/>
      <c r="K61" s="187"/>
      <c r="L61" s="161"/>
      <c r="M61" s="138"/>
    </row>
    <row r="62" spans="1:13" ht="15" customHeight="1">
      <c r="A62" s="138"/>
      <c r="B62" s="431"/>
      <c r="C62" s="432"/>
      <c r="D62" s="206" t="str">
        <f t="shared" si="8"/>
        <v/>
      </c>
      <c r="E62" s="198" t="str">
        <f t="shared" si="9"/>
        <v/>
      </c>
      <c r="F62" s="164"/>
      <c r="G62" s="210" t="str">
        <f t="shared" si="10"/>
        <v/>
      </c>
      <c r="H62" s="202" t="str">
        <f t="shared" si="11"/>
        <v/>
      </c>
      <c r="I62" s="168" t="str">
        <f t="shared" si="7"/>
        <v/>
      </c>
      <c r="J62" s="147"/>
      <c r="K62" s="188"/>
      <c r="L62" s="162"/>
      <c r="M62" s="138"/>
    </row>
    <row r="63" spans="1:13" ht="15" customHeight="1">
      <c r="A63" s="138"/>
      <c r="B63" s="435"/>
      <c r="C63" s="436"/>
      <c r="D63" s="207" t="str">
        <f t="shared" si="8"/>
        <v/>
      </c>
      <c r="E63" s="199" t="str">
        <f t="shared" si="9"/>
        <v/>
      </c>
      <c r="F63" s="165"/>
      <c r="G63" s="211" t="str">
        <f t="shared" si="10"/>
        <v/>
      </c>
      <c r="H63" s="203" t="str">
        <f t="shared" si="11"/>
        <v/>
      </c>
      <c r="I63" s="169" t="str">
        <f t="shared" si="7"/>
        <v/>
      </c>
      <c r="J63" s="126"/>
      <c r="K63" s="189"/>
      <c r="L63" s="190"/>
      <c r="M63" s="138"/>
    </row>
    <row r="64" spans="1:13" ht="15" customHeight="1">
      <c r="A64" s="138"/>
      <c r="B64" s="437"/>
      <c r="C64" s="438"/>
      <c r="D64" s="205" t="str">
        <f t="shared" si="8"/>
        <v/>
      </c>
      <c r="E64" s="197" t="str">
        <f t="shared" si="9"/>
        <v/>
      </c>
      <c r="F64" s="163"/>
      <c r="G64" s="209" t="str">
        <f t="shared" si="10"/>
        <v/>
      </c>
      <c r="H64" s="201" t="str">
        <f t="shared" si="11"/>
        <v/>
      </c>
      <c r="I64" s="167" t="str">
        <f t="shared" si="7"/>
        <v/>
      </c>
      <c r="J64" s="127"/>
      <c r="K64" s="187"/>
      <c r="L64" s="161"/>
      <c r="M64" s="138"/>
    </row>
    <row r="65" spans="1:13" ht="15" customHeight="1">
      <c r="A65" s="138"/>
      <c r="B65" s="431"/>
      <c r="C65" s="432"/>
      <c r="D65" s="206" t="str">
        <f t="shared" si="8"/>
        <v/>
      </c>
      <c r="E65" s="198" t="str">
        <f t="shared" si="9"/>
        <v/>
      </c>
      <c r="F65" s="164"/>
      <c r="G65" s="210" t="str">
        <f t="shared" si="10"/>
        <v/>
      </c>
      <c r="H65" s="202" t="str">
        <f t="shared" si="11"/>
        <v/>
      </c>
      <c r="I65" s="168" t="str">
        <f t="shared" si="7"/>
        <v/>
      </c>
      <c r="J65" s="147"/>
      <c r="K65" s="188"/>
      <c r="L65" s="162"/>
      <c r="M65" s="138"/>
    </row>
    <row r="66" spans="1:13" ht="15" customHeight="1">
      <c r="A66" s="138"/>
      <c r="B66" s="435"/>
      <c r="C66" s="436"/>
      <c r="D66" s="207" t="str">
        <f t="shared" si="8"/>
        <v/>
      </c>
      <c r="E66" s="199" t="str">
        <f t="shared" si="9"/>
        <v/>
      </c>
      <c r="F66" s="165"/>
      <c r="G66" s="211" t="str">
        <f t="shared" si="10"/>
        <v/>
      </c>
      <c r="H66" s="203" t="str">
        <f t="shared" si="11"/>
        <v/>
      </c>
      <c r="I66" s="169" t="str">
        <f t="shared" si="7"/>
        <v/>
      </c>
      <c r="J66" s="126"/>
      <c r="K66" s="189"/>
      <c r="L66" s="190"/>
      <c r="M66" s="138"/>
    </row>
    <row r="67" spans="1:13" ht="15" customHeight="1">
      <c r="A67" s="138"/>
      <c r="B67" s="437"/>
      <c r="C67" s="438"/>
      <c r="D67" s="205" t="str">
        <f t="shared" si="8"/>
        <v/>
      </c>
      <c r="E67" s="197" t="str">
        <f t="shared" si="9"/>
        <v/>
      </c>
      <c r="F67" s="163"/>
      <c r="G67" s="209" t="str">
        <f t="shared" si="10"/>
        <v/>
      </c>
      <c r="H67" s="201" t="str">
        <f t="shared" si="11"/>
        <v/>
      </c>
      <c r="I67" s="167" t="str">
        <f t="shared" si="7"/>
        <v/>
      </c>
      <c r="J67" s="127"/>
      <c r="K67" s="187"/>
      <c r="L67" s="161"/>
      <c r="M67" s="138"/>
    </row>
    <row r="68" spans="1:13" ht="15" customHeight="1">
      <c r="A68" s="138"/>
      <c r="B68" s="431"/>
      <c r="C68" s="432"/>
      <c r="D68" s="206" t="str">
        <f t="shared" si="8"/>
        <v/>
      </c>
      <c r="E68" s="198" t="str">
        <f t="shared" si="9"/>
        <v/>
      </c>
      <c r="F68" s="164"/>
      <c r="G68" s="210" t="str">
        <f t="shared" si="10"/>
        <v/>
      </c>
      <c r="H68" s="202" t="str">
        <f t="shared" si="11"/>
        <v/>
      </c>
      <c r="I68" s="168" t="str">
        <f t="shared" si="7"/>
        <v/>
      </c>
      <c r="J68" s="147"/>
      <c r="K68" s="188"/>
      <c r="L68" s="162"/>
      <c r="M68" s="138"/>
    </row>
    <row r="69" spans="1:13" ht="15" customHeight="1">
      <c r="A69" s="138"/>
      <c r="B69" s="435"/>
      <c r="C69" s="436"/>
      <c r="D69" s="207" t="str">
        <f t="shared" si="8"/>
        <v/>
      </c>
      <c r="E69" s="199" t="str">
        <f t="shared" si="9"/>
        <v/>
      </c>
      <c r="F69" s="165"/>
      <c r="G69" s="211" t="str">
        <f t="shared" si="10"/>
        <v/>
      </c>
      <c r="H69" s="203" t="str">
        <f t="shared" si="11"/>
        <v/>
      </c>
      <c r="I69" s="169" t="str">
        <f t="shared" si="7"/>
        <v/>
      </c>
      <c r="J69" s="126"/>
      <c r="K69" s="189"/>
      <c r="L69" s="190"/>
      <c r="M69" s="138"/>
    </row>
    <row r="70" spans="1:13" ht="15" customHeight="1">
      <c r="A70" s="138"/>
      <c r="B70" s="437"/>
      <c r="C70" s="438"/>
      <c r="D70" s="205" t="str">
        <f t="shared" si="8"/>
        <v/>
      </c>
      <c r="E70" s="197" t="str">
        <f t="shared" si="9"/>
        <v/>
      </c>
      <c r="F70" s="163"/>
      <c r="G70" s="209" t="str">
        <f t="shared" si="10"/>
        <v/>
      </c>
      <c r="H70" s="201" t="str">
        <f t="shared" si="11"/>
        <v/>
      </c>
      <c r="I70" s="167" t="str">
        <f t="shared" si="7"/>
        <v/>
      </c>
      <c r="J70" s="127"/>
      <c r="K70" s="187"/>
      <c r="L70" s="161"/>
      <c r="M70" s="138"/>
    </row>
    <row r="71" spans="1:13" ht="15" customHeight="1">
      <c r="A71" s="138"/>
      <c r="B71" s="431"/>
      <c r="C71" s="432"/>
      <c r="D71" s="206" t="str">
        <f t="shared" si="8"/>
        <v/>
      </c>
      <c r="E71" s="198" t="str">
        <f t="shared" si="9"/>
        <v/>
      </c>
      <c r="F71" s="164"/>
      <c r="G71" s="210" t="str">
        <f t="shared" si="10"/>
        <v/>
      </c>
      <c r="H71" s="202" t="str">
        <f t="shared" si="11"/>
        <v/>
      </c>
      <c r="I71" s="168" t="str">
        <f t="shared" si="7"/>
        <v/>
      </c>
      <c r="J71" s="147"/>
      <c r="K71" s="188"/>
      <c r="L71" s="162"/>
      <c r="M71" s="138"/>
    </row>
    <row r="72" spans="1:13" ht="15" customHeight="1">
      <c r="A72" s="138"/>
      <c r="B72" s="435"/>
      <c r="C72" s="436"/>
      <c r="D72" s="207" t="str">
        <f t="shared" si="8"/>
        <v/>
      </c>
      <c r="E72" s="199" t="str">
        <f t="shared" si="9"/>
        <v/>
      </c>
      <c r="F72" s="165"/>
      <c r="G72" s="211" t="str">
        <f t="shared" si="10"/>
        <v/>
      </c>
      <c r="H72" s="203" t="str">
        <f t="shared" si="11"/>
        <v/>
      </c>
      <c r="I72" s="169" t="str">
        <f t="shared" si="7"/>
        <v/>
      </c>
      <c r="J72" s="126"/>
      <c r="K72" s="189"/>
      <c r="L72" s="190"/>
      <c r="M72" s="138"/>
    </row>
    <row r="73" spans="1:13" ht="15" customHeight="1">
      <c r="A73" s="138"/>
      <c r="B73" s="437"/>
      <c r="C73" s="438"/>
      <c r="D73" s="205" t="str">
        <f t="shared" si="8"/>
        <v/>
      </c>
      <c r="E73" s="197" t="str">
        <f t="shared" si="9"/>
        <v/>
      </c>
      <c r="F73" s="163"/>
      <c r="G73" s="209" t="str">
        <f t="shared" si="10"/>
        <v/>
      </c>
      <c r="H73" s="201" t="str">
        <f t="shared" si="11"/>
        <v/>
      </c>
      <c r="I73" s="167" t="str">
        <f t="shared" si="7"/>
        <v/>
      </c>
      <c r="J73" s="127"/>
      <c r="K73" s="187"/>
      <c r="L73" s="161"/>
      <c r="M73" s="138"/>
    </row>
    <row r="74" spans="1:13" ht="15" customHeight="1">
      <c r="A74" s="138"/>
      <c r="B74" s="431"/>
      <c r="C74" s="432"/>
      <c r="D74" s="206" t="str">
        <f t="shared" si="8"/>
        <v/>
      </c>
      <c r="E74" s="198" t="str">
        <f t="shared" si="9"/>
        <v/>
      </c>
      <c r="F74" s="164"/>
      <c r="G74" s="210" t="str">
        <f t="shared" si="10"/>
        <v/>
      </c>
      <c r="H74" s="202" t="str">
        <f t="shared" si="11"/>
        <v/>
      </c>
      <c r="I74" s="168" t="str">
        <f t="shared" si="7"/>
        <v/>
      </c>
      <c r="J74" s="147"/>
      <c r="K74" s="188"/>
      <c r="L74" s="162"/>
      <c r="M74" s="138"/>
    </row>
    <row r="75" spans="1:13" ht="15" customHeight="1">
      <c r="A75" s="138"/>
      <c r="B75" s="435"/>
      <c r="C75" s="436"/>
      <c r="D75" s="207" t="str">
        <f t="shared" si="8"/>
        <v/>
      </c>
      <c r="E75" s="199" t="str">
        <f t="shared" si="9"/>
        <v/>
      </c>
      <c r="F75" s="165"/>
      <c r="G75" s="211" t="str">
        <f t="shared" si="10"/>
        <v/>
      </c>
      <c r="H75" s="203" t="str">
        <f t="shared" si="11"/>
        <v/>
      </c>
      <c r="I75" s="169" t="str">
        <f t="shared" si="7"/>
        <v/>
      </c>
      <c r="J75" s="126"/>
      <c r="K75" s="189"/>
      <c r="L75" s="190"/>
      <c r="M75" s="138"/>
    </row>
    <row r="76" spans="1:13" ht="15" customHeight="1">
      <c r="A76" s="138"/>
      <c r="B76" s="437"/>
      <c r="C76" s="438"/>
      <c r="D76" s="205" t="str">
        <f t="shared" si="8"/>
        <v/>
      </c>
      <c r="E76" s="197" t="str">
        <f t="shared" si="9"/>
        <v/>
      </c>
      <c r="F76" s="163"/>
      <c r="G76" s="209" t="str">
        <f t="shared" si="10"/>
        <v/>
      </c>
      <c r="H76" s="201" t="str">
        <f t="shared" si="11"/>
        <v/>
      </c>
      <c r="I76" s="167" t="str">
        <f t="shared" si="7"/>
        <v/>
      </c>
      <c r="J76" s="127"/>
      <c r="K76" s="187"/>
      <c r="L76" s="161"/>
      <c r="M76" s="138"/>
    </row>
    <row r="77" spans="1:13" ht="15" customHeight="1">
      <c r="A77" s="138"/>
      <c r="B77" s="431"/>
      <c r="C77" s="432"/>
      <c r="D77" s="206" t="str">
        <f t="shared" si="8"/>
        <v/>
      </c>
      <c r="E77" s="198" t="str">
        <f t="shared" si="9"/>
        <v/>
      </c>
      <c r="F77" s="164"/>
      <c r="G77" s="210" t="str">
        <f t="shared" si="10"/>
        <v/>
      </c>
      <c r="H77" s="202" t="str">
        <f t="shared" si="11"/>
        <v/>
      </c>
      <c r="I77" s="168" t="str">
        <f t="shared" si="7"/>
        <v/>
      </c>
      <c r="J77" s="147"/>
      <c r="K77" s="188"/>
      <c r="L77" s="162"/>
      <c r="M77" s="138"/>
    </row>
    <row r="78" spans="1:13" ht="15" customHeight="1">
      <c r="A78" s="138"/>
      <c r="B78" s="435"/>
      <c r="C78" s="436"/>
      <c r="D78" s="207" t="str">
        <f t="shared" si="8"/>
        <v/>
      </c>
      <c r="E78" s="199" t="str">
        <f t="shared" si="9"/>
        <v/>
      </c>
      <c r="F78" s="165"/>
      <c r="G78" s="211" t="str">
        <f t="shared" si="10"/>
        <v/>
      </c>
      <c r="H78" s="203" t="str">
        <f t="shared" si="11"/>
        <v/>
      </c>
      <c r="I78" s="169" t="str">
        <f t="shared" si="7"/>
        <v/>
      </c>
      <c r="J78" s="126"/>
      <c r="K78" s="189"/>
      <c r="L78" s="190"/>
      <c r="M78" s="138"/>
    </row>
    <row r="79" spans="1:13" ht="15" customHeight="1">
      <c r="A79" s="138"/>
      <c r="B79" s="437"/>
      <c r="C79" s="438"/>
      <c r="D79" s="205" t="str">
        <f t="shared" si="8"/>
        <v/>
      </c>
      <c r="E79" s="197" t="str">
        <f t="shared" si="9"/>
        <v/>
      </c>
      <c r="F79" s="163"/>
      <c r="G79" s="209" t="str">
        <f t="shared" si="10"/>
        <v/>
      </c>
      <c r="H79" s="201" t="str">
        <f t="shared" si="11"/>
        <v/>
      </c>
      <c r="I79" s="167" t="str">
        <f t="shared" si="7"/>
        <v/>
      </c>
      <c r="J79" s="127"/>
      <c r="K79" s="187"/>
      <c r="L79" s="161"/>
      <c r="M79" s="138"/>
    </row>
    <row r="80" spans="1:13" ht="15" customHeight="1">
      <c r="A80" s="138"/>
      <c r="B80" s="431"/>
      <c r="C80" s="432"/>
      <c r="D80" s="206" t="str">
        <f t="shared" si="8"/>
        <v/>
      </c>
      <c r="E80" s="198" t="str">
        <f t="shared" si="9"/>
        <v/>
      </c>
      <c r="F80" s="164"/>
      <c r="G80" s="210" t="str">
        <f t="shared" si="10"/>
        <v/>
      </c>
      <c r="H80" s="202" t="str">
        <f t="shared" si="11"/>
        <v/>
      </c>
      <c r="I80" s="168" t="str">
        <f t="shared" si="7"/>
        <v/>
      </c>
      <c r="J80" s="147"/>
      <c r="K80" s="188"/>
      <c r="L80" s="162"/>
      <c r="M80" s="138"/>
    </row>
    <row r="81" spans="1:13" ht="15" customHeight="1">
      <c r="A81" s="138"/>
      <c r="B81" s="435"/>
      <c r="C81" s="436"/>
      <c r="D81" s="207" t="str">
        <f t="shared" si="8"/>
        <v/>
      </c>
      <c r="E81" s="199" t="str">
        <f t="shared" si="9"/>
        <v/>
      </c>
      <c r="F81" s="165"/>
      <c r="G81" s="211" t="str">
        <f t="shared" si="10"/>
        <v/>
      </c>
      <c r="H81" s="203" t="str">
        <f t="shared" si="11"/>
        <v/>
      </c>
      <c r="I81" s="169" t="str">
        <f t="shared" si="7"/>
        <v/>
      </c>
      <c r="J81" s="126"/>
      <c r="K81" s="189"/>
      <c r="L81" s="190"/>
      <c r="M81" s="138"/>
    </row>
    <row r="82" spans="1:13" ht="21" customHeight="1">
      <c r="A82" s="138"/>
      <c r="B82" s="431"/>
      <c r="C82" s="432"/>
      <c r="D82" s="205" t="str">
        <f t="shared" si="8"/>
        <v/>
      </c>
      <c r="E82" s="197" t="str">
        <f t="shared" si="9"/>
        <v/>
      </c>
      <c r="F82" s="164"/>
      <c r="G82" s="209" t="str">
        <f t="shared" si="10"/>
        <v/>
      </c>
      <c r="H82" s="201" t="str">
        <f t="shared" si="11"/>
        <v/>
      </c>
      <c r="I82" s="167" t="str">
        <f t="shared" si="7"/>
        <v/>
      </c>
      <c r="J82" s="147"/>
      <c r="K82" s="188"/>
      <c r="L82" s="162"/>
      <c r="M82" s="138"/>
    </row>
    <row r="83" spans="1:13" ht="15" customHeight="1">
      <c r="A83" s="138"/>
      <c r="B83" s="431"/>
      <c r="C83" s="432"/>
      <c r="D83" s="206" t="str">
        <f t="shared" si="8"/>
        <v/>
      </c>
      <c r="E83" s="198" t="str">
        <f t="shared" si="9"/>
        <v/>
      </c>
      <c r="F83" s="164"/>
      <c r="G83" s="210" t="str">
        <f t="shared" si="10"/>
        <v/>
      </c>
      <c r="H83" s="202" t="str">
        <f t="shared" si="11"/>
        <v/>
      </c>
      <c r="I83" s="168" t="str">
        <f t="shared" si="7"/>
        <v/>
      </c>
      <c r="J83" s="147"/>
      <c r="K83" s="188"/>
      <c r="L83" s="162"/>
      <c r="M83" s="138"/>
    </row>
    <row r="84" spans="1:13" ht="15" thickBot="1">
      <c r="B84" s="433"/>
      <c r="C84" s="434"/>
      <c r="D84" s="208" t="str">
        <f t="shared" si="8"/>
        <v/>
      </c>
      <c r="E84" s="200" t="str">
        <f t="shared" si="9"/>
        <v/>
      </c>
      <c r="F84" s="166"/>
      <c r="G84" s="212" t="str">
        <f t="shared" si="10"/>
        <v/>
      </c>
      <c r="H84" s="204" t="str">
        <f t="shared" si="11"/>
        <v/>
      </c>
      <c r="I84" s="170" t="str">
        <f t="shared" si="7"/>
        <v/>
      </c>
      <c r="J84" s="128"/>
      <c r="K84" s="191"/>
      <c r="L84" s="192"/>
    </row>
    <row r="85" spans="1:13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K48:L48"/>
    <mergeCell ref="B49:C49"/>
    <mergeCell ref="B50:C51"/>
    <mergeCell ref="D48:E48"/>
    <mergeCell ref="G48:H48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77:C78"/>
    <mergeCell ref="B79:C79"/>
    <mergeCell ref="B80:C81"/>
    <mergeCell ref="B74:C75"/>
    <mergeCell ref="B76:C76"/>
    <mergeCell ref="C3:I3"/>
    <mergeCell ref="B48:C48"/>
    <mergeCell ref="B58:C58"/>
    <mergeCell ref="B59:C60"/>
    <mergeCell ref="B61:C61"/>
    <mergeCell ref="B70:C70"/>
    <mergeCell ref="B71:C72"/>
    <mergeCell ref="B73:C73"/>
    <mergeCell ref="B65:C66"/>
    <mergeCell ref="B67:C67"/>
    <mergeCell ref="B68:C69"/>
    <mergeCell ref="B27:C27"/>
    <mergeCell ref="B21:C21"/>
    <mergeCell ref="B22:C23"/>
    <mergeCell ref="B24:C24"/>
    <mergeCell ref="B37:C38"/>
    <mergeCell ref="B28:C29"/>
    <mergeCell ref="B30:C30"/>
    <mergeCell ref="B31:C32"/>
    <mergeCell ref="B16:C17"/>
    <mergeCell ref="B18:C18"/>
    <mergeCell ref="B19:C20"/>
    <mergeCell ref="B13:C14"/>
    <mergeCell ref="B15:C15"/>
    <mergeCell ref="B25:C26"/>
    <mergeCell ref="B9:C9"/>
    <mergeCell ref="B10:C11"/>
    <mergeCell ref="B12:C12"/>
    <mergeCell ref="K5:L5"/>
    <mergeCell ref="D5:E5"/>
    <mergeCell ref="G5:H5"/>
    <mergeCell ref="B39:C39"/>
    <mergeCell ref="B40:C41"/>
    <mergeCell ref="B82:C82"/>
    <mergeCell ref="B83:C84"/>
    <mergeCell ref="B53:C54"/>
    <mergeCell ref="B55:C55"/>
    <mergeCell ref="B56:C57"/>
    <mergeCell ref="B52:C52"/>
    <mergeCell ref="B62:C63"/>
    <mergeCell ref="B64:C64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2007-05-23T04:45:00Z</cp:lastPrinted>
  <dcterms:created xsi:type="dcterms:W3CDTF">2001-12-08T17:30:14Z</dcterms:created>
  <dcterms:modified xsi:type="dcterms:W3CDTF">2008-07-28T08:12:05Z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2006/02/10</vt:lpwstr>
  </property>
</Properties>
</file>